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20" windowHeight="11520" tabRatio="694" activeTab="0"/>
  </bookViews>
  <sheets>
    <sheet name="Прил. 3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3.1'!$A$1:$K$42</definedName>
  </definedNames>
  <calcPr fullCalcOnLoad="1"/>
</workbook>
</file>

<file path=xl/sharedStrings.xml><?xml version="1.0" encoding="utf-8"?>
<sst xmlns="http://schemas.openxmlformats.org/spreadsheetml/2006/main" count="77" uniqueCount="56">
  <si>
    <t>статус объекта</t>
  </si>
  <si>
    <t>Адрес МКД</t>
  </si>
  <si>
    <t>Советский район</t>
  </si>
  <si>
    <t>Кировский район</t>
  </si>
  <si>
    <t>Вид капитального ремонта</t>
  </si>
  <si>
    <t>Ленина пр., 56</t>
  </si>
  <si>
    <t>ОКН</t>
  </si>
  <si>
    <t>ОДЗ</t>
  </si>
  <si>
    <t>№ объекта, охваченного ремонтом</t>
  </si>
  <si>
    <t>№ объекта, приведённого в нормативное состояние</t>
  </si>
  <si>
    <t>Белинского ул., 17</t>
  </si>
  <si>
    <t>материал стен</t>
  </si>
  <si>
    <t>д</t>
  </si>
  <si>
    <t>Наименование обслуживающей организации</t>
  </si>
  <si>
    <t>Доля местного бюджета</t>
  </si>
  <si>
    <t>Доля федерального бюджета</t>
  </si>
  <si>
    <t>Доля областного бюджета</t>
  </si>
  <si>
    <t>ИТОГО по Советскому району  в 2019 году охвачено мероприятиями по ремонту 1 объект, из них приведено в нормативное состояние - 0</t>
  </si>
  <si>
    <t>ВСЕГО в 2019 году охвачено мероприятиями по ремонту 2 объекта, из них приведено в нормативное состояние - 0</t>
  </si>
  <si>
    <t xml:space="preserve">ИТОГО в 2019 году по Кировскому району охвачено мероприятиями по ремонту 1 объект, из них приведено в нормативное состояние - 0 </t>
  </si>
  <si>
    <t>капитальный ремонт, разработка проектной документации и паспорта фасадов</t>
  </si>
  <si>
    <t>Разработка паспорта фасадов, проверка достоверности сметной стоимости, ремонт фасада, осуществление строительного контроля</t>
  </si>
  <si>
    <t xml:space="preserve">Стоимость (тыс. руб.) ВСЕГО </t>
  </si>
  <si>
    <t>Стоимость ремонтно-реставрационных мероприятий (капитального ремонта) (тыс. руб.)</t>
  </si>
  <si>
    <t>ИТОГО по Советскому району  в 2020 году охвачено мероприятиями по ремонту 1 объект, из них приведено в нормативное состояние - 0</t>
  </si>
  <si>
    <t>ВСЕГО в 2020 году охвачено мероприятиями по ремонту 1 объект, из них приведено в нормативное состояние - 0</t>
  </si>
  <si>
    <t xml:space="preserve">капитальный ремонт, разработка проектной документации </t>
  </si>
  <si>
    <t>капитальный ремонт</t>
  </si>
  <si>
    <t>ООО «Городская управляющая компания»</t>
  </si>
  <si>
    <t>ООО «УК «Народная»</t>
  </si>
  <si>
    <t>Приложение 3.1 к муниципальной программе «Сохранение иcторического наследия г. Томска» на 2019-2025 гг.</t>
  </si>
  <si>
    <t>ООО «УК Система плюс»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</si>
  <si>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«Сохранение исторического наследия г. Томска» на 2019-2025 гг.» в соответствии с утвержденным финансированием</t>
  </si>
  <si>
    <t>ИТОГО по Советскому району  в 2021 году охвачено мероприятиями по ремонту 1 объект, из них приведено в нормативное состояние - 1</t>
  </si>
  <si>
    <t>ВСЕГО в 2021 году охвачено мероприятиями по ремонту 1 объект, из них приведено в нормативное состояние - 1</t>
  </si>
  <si>
    <t>Красноармейская ул., 67/1</t>
  </si>
  <si>
    <t>разработка проектно-сметной документации и выборочный капитальный ремонт</t>
  </si>
  <si>
    <t>ИТОГО в 2022 году по Кировскому району охвачено мероприятиями по ремонту 1 объект, из них приведено в нормативное состояние - 0</t>
  </si>
  <si>
    <t>Октябрьский район</t>
  </si>
  <si>
    <t>Кустарный пер., 3</t>
  </si>
  <si>
    <t>ООО «УК Октябрьский массив»</t>
  </si>
  <si>
    <t>ИТОГО в 2022 году по Октябрьскому району охвачено мероприятиями по ремонту 1 объект, из них приведено в нормативное состояние - 0</t>
  </si>
  <si>
    <t>Дзержинского ул., 12</t>
  </si>
  <si>
    <t>ИТОГО в 2022 году по Советскому району  охвачено мероприятиями по ремонту 1 объект, из них приведено в нормативное состояние - 0</t>
  </si>
  <si>
    <t>ИТОГО в 2025 году по Кировскому району охвачено мероприятиями по ремонту 1 объект, из них приведено в нормативное состояние - 0</t>
  </si>
  <si>
    <t>к</t>
  </si>
  <si>
    <t>Студенческий городок ул., 1</t>
  </si>
  <si>
    <t>ООО «УК «Социальная»</t>
  </si>
  <si>
    <t>ВСЕГО в 2025 году охвачено мероприятиями по ремонту 1 объект, из них приведено в нормативное состояние - 0</t>
  </si>
  <si>
    <t>ВСЕГО в 2019-2025 гг. охвачено мероприятиями по ремонту 4 объекта, из них приведены в нормативное состояние - 1</t>
  </si>
  <si>
    <t>ООО «УК «Тверская»</t>
  </si>
  <si>
    <t>ООО «Жилремсервис»</t>
  </si>
  <si>
    <t>разработка проектно-сметной документации на капитальный ремонт</t>
  </si>
  <si>
    <t>разработка научно-проектной и рабочей документации на капитальный ремонт</t>
  </si>
  <si>
    <t>ВСЕГО в 2022 году охвачено мероприятиями по ремонту 2 объекта, из них приведено в нормативное состояние - 0</t>
  </si>
  <si>
    <t>Приложение 6 к постановлению администрации Города Томска
от 23.12.2022 № 1160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</si>
</sst>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8" fillId="3" borderId="0" applyNumberFormat="0" applyBorder="0" applyAlignment="0" applyProtection="0"/>
    <xf numFmtId="0" fontId="30" fillId="4" borderId="0" applyNumberFormat="0" applyBorder="0" applyAlignment="0" applyProtection="0"/>
    <xf numFmtId="0" fontId="8" fillId="5" borderId="0" applyNumberFormat="0" applyBorder="0" applyAlignment="0" applyProtection="0"/>
    <xf numFmtId="0" fontId="30" fillId="6" borderId="0" applyNumberFormat="0" applyBorder="0" applyAlignment="0" applyProtection="0"/>
    <xf numFmtId="0" fontId="8" fillId="7" borderId="0" applyNumberFormat="0" applyBorder="0" applyAlignment="0" applyProtection="0"/>
    <xf numFmtId="0" fontId="30" fillId="8" borderId="0" applyNumberFormat="0" applyBorder="0" applyAlignment="0" applyProtection="0"/>
    <xf numFmtId="0" fontId="8" fillId="9" borderId="0" applyNumberFormat="0" applyBorder="0" applyAlignment="0" applyProtection="0"/>
    <xf numFmtId="0" fontId="30" fillId="10" borderId="0" applyNumberFormat="0" applyBorder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8" fillId="13" borderId="0" applyNumberFormat="0" applyBorder="0" applyAlignment="0" applyProtection="0"/>
    <xf numFmtId="0" fontId="30" fillId="14" borderId="0" applyNumberFormat="0" applyBorder="0" applyAlignment="0" applyProtection="0"/>
    <xf numFmtId="0" fontId="8" fillId="15" borderId="0" applyNumberFormat="0" applyBorder="0" applyAlignment="0" applyProtection="0"/>
    <xf numFmtId="0" fontId="30" fillId="16" borderId="0" applyNumberFormat="0" applyBorder="0" applyAlignment="0" applyProtection="0"/>
    <xf numFmtId="0" fontId="8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9" borderId="0" applyNumberFormat="0" applyBorder="0" applyAlignment="0" applyProtection="0"/>
    <xf numFmtId="0" fontId="30" fillId="21" borderId="0" applyNumberFormat="0" applyBorder="0" applyAlignment="0" applyProtection="0"/>
    <xf numFmtId="0" fontId="8" fillId="15" borderId="0" applyNumberFormat="0" applyBorder="0" applyAlignment="0" applyProtection="0"/>
    <xf numFmtId="0" fontId="30" fillId="22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17" borderId="0" applyNumberFormat="0" applyBorder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0" applyNumberFormat="0" applyBorder="0" applyAlignment="0" applyProtection="0"/>
    <xf numFmtId="0" fontId="9" fillId="39" borderId="0" applyNumberFormat="0" applyBorder="0" applyAlignment="0" applyProtection="0"/>
    <xf numFmtId="0" fontId="31" fillId="40" borderId="0" applyNumberFormat="0" applyBorder="0" applyAlignment="0" applyProtection="0"/>
    <xf numFmtId="0" fontId="9" fillId="29" borderId="0" applyNumberFormat="0" applyBorder="0" applyAlignment="0" applyProtection="0"/>
    <xf numFmtId="0" fontId="31" fillId="41" borderId="0" applyNumberFormat="0" applyBorder="0" applyAlignment="0" applyProtection="0"/>
    <xf numFmtId="0" fontId="9" fillId="31" borderId="0" applyNumberFormat="0" applyBorder="0" applyAlignment="0" applyProtection="0"/>
    <xf numFmtId="0" fontId="31" fillId="42" borderId="0" applyNumberFormat="0" applyBorder="0" applyAlignment="0" applyProtection="0"/>
    <xf numFmtId="0" fontId="9" fillId="43" borderId="0" applyNumberFormat="0" applyBorder="0" applyAlignment="0" applyProtection="0"/>
    <xf numFmtId="0" fontId="32" fillId="44" borderId="1" applyNumberFormat="0" applyAlignment="0" applyProtection="0"/>
    <xf numFmtId="0" fontId="10" fillId="13" borderId="2" applyNumberFormat="0" applyAlignment="0" applyProtection="0"/>
    <xf numFmtId="0" fontId="33" fillId="45" borderId="3" applyNumberFormat="0" applyAlignment="0" applyProtection="0"/>
    <xf numFmtId="0" fontId="11" fillId="46" borderId="4" applyNumberFormat="0" applyAlignment="0" applyProtection="0"/>
    <xf numFmtId="0" fontId="34" fillId="45" borderId="1" applyNumberFormat="0" applyAlignment="0" applyProtection="0"/>
    <xf numFmtId="0" fontId="12" fillId="46" borderId="2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5" applyNumberFormat="0" applyFill="0" applyAlignment="0" applyProtection="0"/>
    <xf numFmtId="0" fontId="21" fillId="0" borderId="6" applyNumberFormat="0" applyFill="0" applyAlignment="0" applyProtection="0"/>
    <xf numFmtId="0" fontId="36" fillId="0" borderId="7" applyNumberFormat="0" applyFill="0" applyAlignment="0" applyProtection="0"/>
    <xf numFmtId="0" fontId="22" fillId="0" borderId="8" applyNumberFormat="0" applyFill="0" applyAlignment="0" applyProtection="0"/>
    <xf numFmtId="0" fontId="37" fillId="0" borderId="9" applyNumberFormat="0" applyFill="0" applyAlignment="0" applyProtection="0"/>
    <xf numFmtId="0" fontId="2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47" borderId="13" applyNumberFormat="0" applyAlignment="0" applyProtection="0"/>
    <xf numFmtId="0" fontId="14" fillId="48" borderId="14" applyNumberFormat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6" fillId="54" borderId="0" applyNumberFormat="0" applyBorder="0" applyAlignment="0" applyProtection="0"/>
    <xf numFmtId="0" fontId="20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181" fontId="1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1" fontId="2" fillId="0" borderId="2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2" xfId="0" applyFont="1" applyFill="1" applyBorder="1" applyAlignment="1">
      <alignment horizontal="center" vertical="center" wrapText="1"/>
    </xf>
    <xf numFmtId="181" fontId="1" fillId="55" borderId="19" xfId="0" applyNumberFormat="1" applyFont="1" applyFill="1" applyBorder="1" applyAlignment="1">
      <alignment horizontal="center" vertical="center" wrapText="1"/>
    </xf>
    <xf numFmtId="181" fontId="2" fillId="0" borderId="2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3" fontId="2" fillId="55" borderId="19" xfId="0" applyNumberFormat="1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1" fontId="1" fillId="0" borderId="23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181" fontId="2" fillId="0" borderId="23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W40"/>
  <sheetViews>
    <sheetView tabSelected="1" view="pageBreakPreview" zoomScaleSheetLayoutView="100" zoomScalePageLayoutView="0" workbookViewId="0" topLeftCell="A1">
      <selection activeCell="J1" sqref="J1:K1"/>
    </sheetView>
  </sheetViews>
  <sheetFormatPr defaultColWidth="9.140625" defaultRowHeight="12.75"/>
  <cols>
    <col min="1" max="1" width="9.421875" style="4" customWidth="1"/>
    <col min="2" max="2" width="9.7109375" style="4" customWidth="1"/>
    <col min="3" max="3" width="26.421875" style="5" customWidth="1"/>
    <col min="4" max="4" width="5.28125" style="5" customWidth="1"/>
    <col min="5" max="5" width="9.8515625" style="5" customWidth="1"/>
    <col min="6" max="6" width="37.140625" style="5" customWidth="1"/>
    <col min="7" max="8" width="13.57421875" style="6" customWidth="1"/>
    <col min="9" max="9" width="9.57421875" style="6" customWidth="1"/>
    <col min="10" max="10" width="8.00390625" style="6" customWidth="1"/>
    <col min="11" max="11" width="25.140625" style="14" customWidth="1"/>
    <col min="12" max="12" width="4.28125" style="14" customWidth="1"/>
    <col min="13" max="13" width="12.140625" style="14" bestFit="1" customWidth="1"/>
    <col min="14" max="16384" width="9.140625" style="14" customWidth="1"/>
  </cols>
  <sheetData>
    <row r="1" spans="3:11" ht="70.5" customHeight="1">
      <c r="C1" s="4"/>
      <c r="D1" s="4"/>
      <c r="E1" s="4"/>
      <c r="F1" s="4"/>
      <c r="G1" s="9"/>
      <c r="H1" s="9"/>
      <c r="I1" s="9"/>
      <c r="J1" s="43" t="s">
        <v>55</v>
      </c>
      <c r="K1" s="43"/>
    </row>
    <row r="2" spans="1:21" ht="73.5" customHeight="1">
      <c r="A2" s="3"/>
      <c r="B2" s="3"/>
      <c r="C2" s="3"/>
      <c r="D2" s="3"/>
      <c r="E2" s="3"/>
      <c r="F2" s="3"/>
      <c r="G2" s="16"/>
      <c r="H2" s="12"/>
      <c r="I2" s="12"/>
      <c r="J2" s="44" t="s">
        <v>30</v>
      </c>
      <c r="K2" s="44"/>
      <c r="L2" s="12"/>
      <c r="M2" s="12"/>
      <c r="N2" s="3"/>
      <c r="O2" s="3"/>
      <c r="P2" s="3"/>
      <c r="Q2" s="3"/>
      <c r="R2" s="44"/>
      <c r="S2" s="44"/>
      <c r="T2" s="44"/>
      <c r="U2" s="44"/>
    </row>
    <row r="3" spans="1:21" ht="65.25" customHeight="1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51" customHeight="1">
      <c r="A4" s="50" t="s">
        <v>8</v>
      </c>
      <c r="B4" s="50" t="s">
        <v>9</v>
      </c>
      <c r="C4" s="47" t="s">
        <v>1</v>
      </c>
      <c r="D4" s="49" t="s">
        <v>11</v>
      </c>
      <c r="E4" s="47" t="s">
        <v>0</v>
      </c>
      <c r="F4" s="47" t="s">
        <v>4</v>
      </c>
      <c r="G4" s="46" t="s">
        <v>23</v>
      </c>
      <c r="H4" s="46"/>
      <c r="I4" s="46"/>
      <c r="J4" s="46"/>
      <c r="K4" s="47" t="s">
        <v>13</v>
      </c>
      <c r="L4" s="45"/>
      <c r="M4" s="45"/>
      <c r="N4" s="45"/>
      <c r="O4" s="45"/>
      <c r="P4" s="45"/>
      <c r="Q4" s="45"/>
      <c r="R4" s="48"/>
      <c r="S4" s="48"/>
      <c r="T4" s="48"/>
      <c r="U4" s="45"/>
    </row>
    <row r="5" spans="1:21" ht="90" customHeight="1">
      <c r="A5" s="50"/>
      <c r="B5" s="50"/>
      <c r="C5" s="47"/>
      <c r="D5" s="49"/>
      <c r="E5" s="47"/>
      <c r="F5" s="47"/>
      <c r="G5" s="10" t="s">
        <v>22</v>
      </c>
      <c r="H5" s="10" t="s">
        <v>14</v>
      </c>
      <c r="I5" s="10" t="s">
        <v>16</v>
      </c>
      <c r="J5" s="10" t="s">
        <v>15</v>
      </c>
      <c r="K5" s="47"/>
      <c r="L5" s="45"/>
      <c r="M5" s="45"/>
      <c r="N5" s="45"/>
      <c r="O5" s="45"/>
      <c r="P5" s="45"/>
      <c r="Q5" s="45"/>
      <c r="R5" s="8"/>
      <c r="S5" s="8"/>
      <c r="T5" s="8"/>
      <c r="U5" s="45"/>
    </row>
    <row r="6" spans="1:21" ht="15">
      <c r="A6" s="38">
        <v>2019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4.25" customHeight="1">
      <c r="A7" s="47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88.5" customHeight="1">
      <c r="A8" s="1">
        <v>1</v>
      </c>
      <c r="B8" s="2"/>
      <c r="C8" s="1" t="s">
        <v>10</v>
      </c>
      <c r="D8" s="1" t="s">
        <v>12</v>
      </c>
      <c r="E8" s="13" t="s">
        <v>7</v>
      </c>
      <c r="F8" s="13" t="s">
        <v>21</v>
      </c>
      <c r="G8" s="11">
        <v>840.3</v>
      </c>
      <c r="H8" s="11">
        <f>G8</f>
        <v>840.3</v>
      </c>
      <c r="I8" s="11">
        <v>0</v>
      </c>
      <c r="J8" s="11">
        <v>0</v>
      </c>
      <c r="K8" s="13" t="s">
        <v>29</v>
      </c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47.25" customHeight="1">
      <c r="A9" s="47" t="s">
        <v>19</v>
      </c>
      <c r="B9" s="47"/>
      <c r="C9" s="47"/>
      <c r="D9" s="47"/>
      <c r="E9" s="47"/>
      <c r="F9" s="47"/>
      <c r="G9" s="10">
        <f>SUM(G8:G8)</f>
        <v>840.3</v>
      </c>
      <c r="H9" s="10">
        <f>SUM(H8:H8)</f>
        <v>840.3</v>
      </c>
      <c r="I9" s="10"/>
      <c r="J9" s="10"/>
      <c r="K9" s="1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 customHeight="1">
      <c r="A10" s="47" t="s">
        <v>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"/>
      <c r="M10" s="4"/>
      <c r="N10" s="4"/>
      <c r="O10" s="4"/>
      <c r="P10" s="4"/>
      <c r="Q10" s="4"/>
      <c r="R10" s="9"/>
      <c r="S10" s="9"/>
      <c r="T10" s="9"/>
      <c r="U10" s="4"/>
    </row>
    <row r="11" spans="1:21" ht="51" customHeight="1">
      <c r="A11" s="1">
        <v>2</v>
      </c>
      <c r="B11" s="1"/>
      <c r="C11" s="1" t="s">
        <v>5</v>
      </c>
      <c r="D11" s="1" t="s">
        <v>12</v>
      </c>
      <c r="E11" s="1" t="s">
        <v>6</v>
      </c>
      <c r="F11" s="11" t="s">
        <v>20</v>
      </c>
      <c r="G11" s="11">
        <v>11541.6</v>
      </c>
      <c r="H11" s="11">
        <f>G11</f>
        <v>11541.6</v>
      </c>
      <c r="I11" s="11">
        <v>0</v>
      </c>
      <c r="J11" s="11">
        <v>0</v>
      </c>
      <c r="K11" s="1" t="s">
        <v>28</v>
      </c>
      <c r="L11" s="4"/>
      <c r="M11" s="4"/>
      <c r="N11" s="4"/>
      <c r="O11" s="4"/>
      <c r="P11" s="4"/>
      <c r="Q11" s="4"/>
      <c r="R11" s="9"/>
      <c r="S11" s="9"/>
      <c r="T11" s="9"/>
      <c r="U11" s="4"/>
    </row>
    <row r="12" spans="1:11" ht="30" customHeight="1">
      <c r="A12" s="47" t="s">
        <v>17</v>
      </c>
      <c r="B12" s="47"/>
      <c r="C12" s="47"/>
      <c r="D12" s="47"/>
      <c r="E12" s="47"/>
      <c r="F12" s="47"/>
      <c r="G12" s="10">
        <f>SUM(G11:G11)</f>
        <v>11541.6</v>
      </c>
      <c r="H12" s="10">
        <f>SUM(H11:H11)</f>
        <v>11541.6</v>
      </c>
      <c r="I12" s="10">
        <f>SUM(I11:I11)</f>
        <v>0</v>
      </c>
      <c r="J12" s="10">
        <f>SUM(J11:J11)</f>
        <v>0</v>
      </c>
      <c r="K12" s="1"/>
    </row>
    <row r="13" spans="1:11" ht="29.25" customHeight="1">
      <c r="A13" s="47" t="s">
        <v>18</v>
      </c>
      <c r="B13" s="47"/>
      <c r="C13" s="47"/>
      <c r="D13" s="47"/>
      <c r="E13" s="47"/>
      <c r="F13" s="47"/>
      <c r="G13" s="10">
        <f>G12+G9</f>
        <v>12381.9</v>
      </c>
      <c r="H13" s="10">
        <f>+H12+H9</f>
        <v>12381.9</v>
      </c>
      <c r="I13" s="10">
        <f>+I12+I9</f>
        <v>0</v>
      </c>
      <c r="J13" s="10">
        <f>J12+J9</f>
        <v>0</v>
      </c>
      <c r="K13" s="17"/>
    </row>
    <row r="14" spans="1:11" ht="17.25" customHeight="1">
      <c r="A14" s="38">
        <v>2020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29.25" customHeight="1">
      <c r="A15" s="47" t="s">
        <v>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54" customHeight="1">
      <c r="A16" s="1">
        <v>1</v>
      </c>
      <c r="B16" s="1"/>
      <c r="C16" s="1" t="s">
        <v>5</v>
      </c>
      <c r="D16" s="1" t="s">
        <v>12</v>
      </c>
      <c r="E16" s="1" t="s">
        <v>6</v>
      </c>
      <c r="F16" s="11" t="s">
        <v>26</v>
      </c>
      <c r="G16" s="11">
        <v>11499.76576</v>
      </c>
      <c r="H16" s="11">
        <f>G16</f>
        <v>11499.76576</v>
      </c>
      <c r="I16" s="11">
        <v>0</v>
      </c>
      <c r="J16" s="11">
        <v>0</v>
      </c>
      <c r="K16" s="1" t="s">
        <v>31</v>
      </c>
    </row>
    <row r="17" spans="1:11" ht="29.25" customHeight="1">
      <c r="A17" s="47" t="s">
        <v>24</v>
      </c>
      <c r="B17" s="47"/>
      <c r="C17" s="47"/>
      <c r="D17" s="47"/>
      <c r="E17" s="47"/>
      <c r="F17" s="47"/>
      <c r="G17" s="10">
        <f>G16</f>
        <v>11499.76576</v>
      </c>
      <c r="H17" s="10">
        <f>H16</f>
        <v>11499.76576</v>
      </c>
      <c r="I17" s="10">
        <f>SUM(I16:I16)</f>
        <v>0</v>
      </c>
      <c r="J17" s="10">
        <f>SUM(J16:J16)</f>
        <v>0</v>
      </c>
      <c r="K17" s="1"/>
    </row>
    <row r="18" spans="1:11" ht="29.25" customHeight="1">
      <c r="A18" s="47" t="s">
        <v>25</v>
      </c>
      <c r="B18" s="47"/>
      <c r="C18" s="47"/>
      <c r="D18" s="47"/>
      <c r="E18" s="47"/>
      <c r="F18" s="47"/>
      <c r="G18" s="10">
        <f>G17</f>
        <v>11499.76576</v>
      </c>
      <c r="H18" s="10">
        <f>H17</f>
        <v>11499.76576</v>
      </c>
      <c r="I18" s="10">
        <f>+I17+I14</f>
        <v>0</v>
      </c>
      <c r="J18" s="10">
        <f>J17+J14</f>
        <v>0</v>
      </c>
      <c r="K18" s="17"/>
    </row>
    <row r="19" spans="1:11" ht="17.25" customHeight="1">
      <c r="A19" s="38">
        <v>2021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29.25" customHeight="1">
      <c r="A20" s="47" t="s">
        <v>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56.25" customHeight="1">
      <c r="A21" s="1">
        <v>1</v>
      </c>
      <c r="B21" s="1">
        <v>1</v>
      </c>
      <c r="C21" s="1" t="s">
        <v>5</v>
      </c>
      <c r="D21" s="1" t="s">
        <v>12</v>
      </c>
      <c r="E21" s="1" t="s">
        <v>6</v>
      </c>
      <c r="F21" s="11" t="s">
        <v>27</v>
      </c>
      <c r="G21" s="11">
        <v>17330.1</v>
      </c>
      <c r="H21" s="11">
        <f>G21</f>
        <v>17330.1</v>
      </c>
      <c r="I21" s="11">
        <v>0</v>
      </c>
      <c r="J21" s="11">
        <v>0</v>
      </c>
      <c r="K21" s="1" t="s">
        <v>31</v>
      </c>
    </row>
    <row r="22" spans="1:11" ht="29.25" customHeight="1">
      <c r="A22" s="47" t="s">
        <v>33</v>
      </c>
      <c r="B22" s="47"/>
      <c r="C22" s="47"/>
      <c r="D22" s="47"/>
      <c r="E22" s="47"/>
      <c r="F22" s="47"/>
      <c r="G22" s="10">
        <f>G21</f>
        <v>17330.1</v>
      </c>
      <c r="H22" s="10">
        <f>H21</f>
        <v>17330.1</v>
      </c>
      <c r="I22" s="11">
        <f>I21</f>
        <v>0</v>
      </c>
      <c r="J22" s="11">
        <f>J21</f>
        <v>0</v>
      </c>
      <c r="K22" s="1"/>
    </row>
    <row r="23" spans="1:11" ht="29.25" customHeight="1">
      <c r="A23" s="47" t="s">
        <v>34</v>
      </c>
      <c r="B23" s="47"/>
      <c r="C23" s="47"/>
      <c r="D23" s="47"/>
      <c r="E23" s="47"/>
      <c r="F23" s="47"/>
      <c r="G23" s="10">
        <f>G21</f>
        <v>17330.1</v>
      </c>
      <c r="H23" s="10">
        <f>H22</f>
        <v>17330.1</v>
      </c>
      <c r="I23" s="11">
        <f>I22</f>
        <v>0</v>
      </c>
      <c r="J23" s="11">
        <f>J22</f>
        <v>0</v>
      </c>
      <c r="K23" s="17"/>
    </row>
    <row r="24" spans="1:11" ht="24.75" customHeight="1">
      <c r="A24" s="38">
        <v>2022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29.25" customHeight="1">
      <c r="A25" s="39" t="s">
        <v>3</v>
      </c>
      <c r="B25" s="40"/>
      <c r="C25" s="40"/>
      <c r="D25" s="40"/>
      <c r="E25" s="40"/>
      <c r="F25" s="40"/>
      <c r="G25" s="40"/>
      <c r="H25" s="40"/>
      <c r="I25" s="40"/>
      <c r="J25" s="40"/>
      <c r="K25" s="41"/>
    </row>
    <row r="26" spans="1:11" ht="50.25" customHeight="1">
      <c r="A26" s="23">
        <v>1</v>
      </c>
      <c r="B26" s="24"/>
      <c r="C26" s="24" t="s">
        <v>35</v>
      </c>
      <c r="D26" s="24" t="s">
        <v>12</v>
      </c>
      <c r="E26" s="25" t="s">
        <v>6</v>
      </c>
      <c r="F26" s="26" t="s">
        <v>53</v>
      </c>
      <c r="G26" s="26">
        <v>988.9</v>
      </c>
      <c r="H26" s="26">
        <f>G26</f>
        <v>988.9</v>
      </c>
      <c r="I26" s="26">
        <v>0</v>
      </c>
      <c r="J26" s="26">
        <v>0</v>
      </c>
      <c r="K26" s="23" t="s">
        <v>50</v>
      </c>
    </row>
    <row r="27" spans="1:11" ht="29.25" customHeight="1">
      <c r="A27" s="42" t="s">
        <v>37</v>
      </c>
      <c r="B27" s="42"/>
      <c r="C27" s="42"/>
      <c r="D27" s="42"/>
      <c r="E27" s="42"/>
      <c r="F27" s="42"/>
      <c r="G27" s="27">
        <f>G26</f>
        <v>988.9</v>
      </c>
      <c r="H27" s="27">
        <f>H26</f>
        <v>988.9</v>
      </c>
      <c r="I27" s="27">
        <f>I26</f>
        <v>0</v>
      </c>
      <c r="J27" s="27">
        <f>J26</f>
        <v>0</v>
      </c>
      <c r="K27" s="28"/>
    </row>
    <row r="28" spans="1:11" ht="29.25" customHeight="1">
      <c r="A28" s="53" t="s">
        <v>38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46.5" customHeight="1">
      <c r="A29" s="24"/>
      <c r="B29" s="37"/>
      <c r="C29" s="24" t="s">
        <v>39</v>
      </c>
      <c r="D29" s="24" t="s">
        <v>12</v>
      </c>
      <c r="E29" s="24" t="s">
        <v>7</v>
      </c>
      <c r="F29" s="26" t="s">
        <v>36</v>
      </c>
      <c r="G29" s="26">
        <v>590</v>
      </c>
      <c r="H29" s="26">
        <f>G29</f>
        <v>590</v>
      </c>
      <c r="I29" s="26">
        <v>0</v>
      </c>
      <c r="J29" s="26">
        <v>0</v>
      </c>
      <c r="K29" s="24" t="s">
        <v>40</v>
      </c>
    </row>
    <row r="30" spans="1:11" ht="39" customHeight="1">
      <c r="A30" s="53" t="s">
        <v>41</v>
      </c>
      <c r="B30" s="53"/>
      <c r="C30" s="53"/>
      <c r="D30" s="53"/>
      <c r="E30" s="53"/>
      <c r="F30" s="53"/>
      <c r="G30" s="29">
        <f>G28+G29</f>
        <v>590</v>
      </c>
      <c r="H30" s="29">
        <f>H28+H29</f>
        <v>590</v>
      </c>
      <c r="I30" s="29">
        <f>I28+I29</f>
        <v>0</v>
      </c>
      <c r="J30" s="29">
        <f>J28+J29</f>
        <v>0</v>
      </c>
      <c r="K30" s="30"/>
    </row>
    <row r="31" spans="1:23" s="22" customFormat="1" ht="15.75" customHeight="1">
      <c r="A31" s="54" t="s">
        <v>2</v>
      </c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19"/>
      <c r="M31" s="19"/>
      <c r="N31" s="19"/>
      <c r="O31" s="19"/>
      <c r="P31" s="19"/>
      <c r="Q31" s="19"/>
      <c r="R31" s="20"/>
      <c r="S31" s="20"/>
      <c r="T31" s="20"/>
      <c r="U31" s="19"/>
      <c r="V31" s="21"/>
      <c r="W31" s="21"/>
    </row>
    <row r="32" spans="1:23" s="22" customFormat="1" ht="46.5">
      <c r="A32" s="31">
        <v>2</v>
      </c>
      <c r="B32" s="31"/>
      <c r="C32" s="32" t="s">
        <v>42</v>
      </c>
      <c r="D32" s="32" t="s">
        <v>12</v>
      </c>
      <c r="E32" s="32" t="s">
        <v>6</v>
      </c>
      <c r="F32" s="26" t="s">
        <v>52</v>
      </c>
      <c r="G32" s="33">
        <v>2138.9</v>
      </c>
      <c r="H32" s="33">
        <f>G32</f>
        <v>2138.9</v>
      </c>
      <c r="I32" s="33">
        <v>0</v>
      </c>
      <c r="J32" s="33">
        <v>0</v>
      </c>
      <c r="K32" s="24" t="s">
        <v>51</v>
      </c>
      <c r="L32" s="19"/>
      <c r="M32" s="19"/>
      <c r="N32" s="19"/>
      <c r="O32" s="19"/>
      <c r="P32" s="19"/>
      <c r="Q32" s="19"/>
      <c r="R32" s="20"/>
      <c r="S32" s="20"/>
      <c r="T32" s="20"/>
      <c r="U32" s="19"/>
      <c r="V32" s="21"/>
      <c r="W32" s="21"/>
    </row>
    <row r="33" spans="1:23" s="22" customFormat="1" ht="30" customHeight="1">
      <c r="A33" s="52" t="s">
        <v>43</v>
      </c>
      <c r="B33" s="52"/>
      <c r="C33" s="42"/>
      <c r="D33" s="42"/>
      <c r="E33" s="42"/>
      <c r="F33" s="42"/>
      <c r="G33" s="34">
        <f>G32</f>
        <v>2138.9</v>
      </c>
      <c r="H33" s="34">
        <f>H32</f>
        <v>2138.9</v>
      </c>
      <c r="I33" s="34">
        <f>I32</f>
        <v>0</v>
      </c>
      <c r="J33" s="34">
        <f>J32</f>
        <v>0</v>
      </c>
      <c r="K33" s="35"/>
      <c r="L33" s="19"/>
      <c r="M33" s="19"/>
      <c r="N33" s="19"/>
      <c r="O33" s="19"/>
      <c r="P33" s="19"/>
      <c r="Q33" s="19"/>
      <c r="R33" s="20"/>
      <c r="S33" s="20"/>
      <c r="T33" s="20"/>
      <c r="U33" s="19"/>
      <c r="V33" s="21"/>
      <c r="W33" s="21"/>
    </row>
    <row r="34" spans="1:23" s="22" customFormat="1" ht="30" customHeight="1">
      <c r="A34" s="47" t="s">
        <v>54</v>
      </c>
      <c r="B34" s="47"/>
      <c r="C34" s="47"/>
      <c r="D34" s="47"/>
      <c r="E34" s="47"/>
      <c r="F34" s="47"/>
      <c r="G34" s="10">
        <f>G27+G30+G33</f>
        <v>3717.8</v>
      </c>
      <c r="H34" s="10">
        <f>H27+H30+H33</f>
        <v>3717.8</v>
      </c>
      <c r="I34" s="10">
        <f>I27+I30+I33</f>
        <v>0</v>
      </c>
      <c r="J34" s="10">
        <f>J27+J30+J33</f>
        <v>0</v>
      </c>
      <c r="K34" s="17"/>
      <c r="L34" s="19"/>
      <c r="M34" s="19"/>
      <c r="N34" s="19"/>
      <c r="O34" s="19"/>
      <c r="P34" s="19"/>
      <c r="Q34" s="19"/>
      <c r="R34" s="20"/>
      <c r="S34" s="20"/>
      <c r="T34" s="20"/>
      <c r="U34" s="19"/>
      <c r="V34" s="21"/>
      <c r="W34" s="21"/>
    </row>
    <row r="35" spans="1:11" ht="24.75" customHeight="1">
      <c r="A35" s="38">
        <v>2025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29.25" customHeight="1">
      <c r="A36" s="39" t="s">
        <v>3</v>
      </c>
      <c r="B36" s="40"/>
      <c r="C36" s="40"/>
      <c r="D36" s="40"/>
      <c r="E36" s="40"/>
      <c r="F36" s="40"/>
      <c r="G36" s="40"/>
      <c r="H36" s="40"/>
      <c r="I36" s="40"/>
      <c r="J36" s="40"/>
      <c r="K36" s="41"/>
    </row>
    <row r="37" spans="1:11" ht="50.25" customHeight="1">
      <c r="A37" s="23">
        <v>1</v>
      </c>
      <c r="B37" s="24"/>
      <c r="C37" s="24" t="s">
        <v>46</v>
      </c>
      <c r="D37" s="24" t="s">
        <v>45</v>
      </c>
      <c r="E37" s="24" t="s">
        <v>6</v>
      </c>
      <c r="F37" s="26" t="s">
        <v>36</v>
      </c>
      <c r="G37" s="26">
        <v>1700</v>
      </c>
      <c r="H37" s="26">
        <f>G37</f>
        <v>1700</v>
      </c>
      <c r="I37" s="26">
        <v>0</v>
      </c>
      <c r="J37" s="26">
        <v>0</v>
      </c>
      <c r="K37" s="23" t="s">
        <v>47</v>
      </c>
    </row>
    <row r="38" spans="1:11" ht="29.25" customHeight="1">
      <c r="A38" s="42" t="s">
        <v>44</v>
      </c>
      <c r="B38" s="42"/>
      <c r="C38" s="42"/>
      <c r="D38" s="42"/>
      <c r="E38" s="42"/>
      <c r="F38" s="42"/>
      <c r="G38" s="27">
        <f>G37</f>
        <v>1700</v>
      </c>
      <c r="H38" s="27">
        <f>H37</f>
        <v>1700</v>
      </c>
      <c r="I38" s="27">
        <f>I37</f>
        <v>0</v>
      </c>
      <c r="J38" s="27">
        <f>J37</f>
        <v>0</v>
      </c>
      <c r="K38" s="28"/>
    </row>
    <row r="39" spans="1:11" ht="42.75" customHeight="1">
      <c r="A39" s="47" t="s">
        <v>48</v>
      </c>
      <c r="B39" s="47"/>
      <c r="C39" s="47"/>
      <c r="D39" s="47"/>
      <c r="E39" s="47"/>
      <c r="F39" s="47"/>
      <c r="G39" s="10">
        <f>G38</f>
        <v>1700</v>
      </c>
      <c r="H39" s="10">
        <f>H38</f>
        <v>1700</v>
      </c>
      <c r="I39" s="10">
        <f>I32+I35+I38</f>
        <v>0</v>
      </c>
      <c r="J39" s="10">
        <f>J32+J35+J38</f>
        <v>0</v>
      </c>
      <c r="K39" s="17"/>
    </row>
    <row r="40" spans="1:11" ht="15">
      <c r="A40" s="42" t="s">
        <v>49</v>
      </c>
      <c r="B40" s="42"/>
      <c r="C40" s="42"/>
      <c r="D40" s="42"/>
      <c r="E40" s="42"/>
      <c r="F40" s="42"/>
      <c r="G40" s="36">
        <f>G23+G18+G13+G34+G38</f>
        <v>46629.565760000005</v>
      </c>
      <c r="H40" s="36">
        <f>H23+H18+H13+H34+H38</f>
        <v>46629.565760000005</v>
      </c>
      <c r="I40" s="15">
        <v>0</v>
      </c>
      <c r="J40" s="15">
        <v>0</v>
      </c>
      <c r="K40" s="18"/>
    </row>
  </sheetData>
  <sheetProtection selectLockedCells="1" selectUnlockedCells="1"/>
  <mergeCells count="50">
    <mergeCell ref="A39:F39"/>
    <mergeCell ref="N4:N5"/>
    <mergeCell ref="A33:F33"/>
    <mergeCell ref="A34:F34"/>
    <mergeCell ref="A24:K24"/>
    <mergeCell ref="A25:K25"/>
    <mergeCell ref="A27:F27"/>
    <mergeCell ref="A28:K28"/>
    <mergeCell ref="A30:F30"/>
    <mergeCell ref="A31:K31"/>
    <mergeCell ref="A22:F22"/>
    <mergeCell ref="A20:K20"/>
    <mergeCell ref="A12:F12"/>
    <mergeCell ref="O4:O5"/>
    <mergeCell ref="A23:F23"/>
    <mergeCell ref="A14:K14"/>
    <mergeCell ref="A15:K15"/>
    <mergeCell ref="A17:F17"/>
    <mergeCell ref="A18:F18"/>
    <mergeCell ref="A19:K19"/>
    <mergeCell ref="U4:U5"/>
    <mergeCell ref="A3:K3"/>
    <mergeCell ref="A4:A5"/>
    <mergeCell ref="A40:F40"/>
    <mergeCell ref="A9:F9"/>
    <mergeCell ref="L3:U3"/>
    <mergeCell ref="L4:L5"/>
    <mergeCell ref="A6:K6"/>
    <mergeCell ref="F4:F5"/>
    <mergeCell ref="E4:E5"/>
    <mergeCell ref="R2:U2"/>
    <mergeCell ref="P4:P5"/>
    <mergeCell ref="Q4:Q5"/>
    <mergeCell ref="A7:K7"/>
    <mergeCell ref="L7:U7"/>
    <mergeCell ref="A13:F13"/>
    <mergeCell ref="D4:D5"/>
    <mergeCell ref="C4:C5"/>
    <mergeCell ref="B4:B5"/>
    <mergeCell ref="A10:K10"/>
    <mergeCell ref="A35:K35"/>
    <mergeCell ref="A36:K36"/>
    <mergeCell ref="A38:F38"/>
    <mergeCell ref="J1:K1"/>
    <mergeCell ref="J2:K2"/>
    <mergeCell ref="L6:U6"/>
    <mergeCell ref="G4:J4"/>
    <mergeCell ref="K4:K5"/>
    <mergeCell ref="R4:T4"/>
    <mergeCell ref="M4:M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2022-12-26T07:08:19Z</cp:lastPrinted>
  <dcterms:created xsi:type="dcterms:W3CDTF">2014-09-22T08:41:39Z</dcterms:created>
  <dcterms:modified xsi:type="dcterms:W3CDTF">2022-12-26T07:18:34Z</dcterms:modified>
  <cp:category/>
  <cp:version/>
  <cp:contentType/>
  <cp:contentStatus/>
</cp:coreProperties>
</file>