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365" windowWidth="22665" windowHeight="1002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<sst xmlns="http://schemas.openxmlformats.org/spreadsheetml/2006/main" count="108" uniqueCount="50">
  <si>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</si>
  <si>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</si>
  <si>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</si>
  <si>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</si>
  <si>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</si>
  <si>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</si>
  <si>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</si>
  <si>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</si>
  <si>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</si>
  <si>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</si>
  <si>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</si>
  <si>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</si>
  <si>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</si>
  <si>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</si>
  <si>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</si>
  <si>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</si>
  <si>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</si>
  <si>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</si>
  <si>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</si>
  <si>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</si>
  <si>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</si>
  <si>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</si>
  <si>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</si>
  <si>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</si>
  <si>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</si>
  <si>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</si>
  <si>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</si>
  <si>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</si>
  <si>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 xml:space="preserve">Приложение 1 </t>
  </si>
  <si>
    <t>Показатель 2. Обеспеченность населения жильем, кв. м общей площади на душу населения, кв.м. общ. площади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</si>
  <si>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</si>
  <si>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</si>
  <si>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</si>
  <si>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</si>
  <si>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</si>
  <si>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-</t>
  </si>
  <si>
    <t>Показатель 1. Количество предоставленных социальных выплат на цели улучшения жилищных условий, ед.</t>
  </si>
  <si>
    <t>Цель. Повышение доступности жилья и качества жилищного обеспечения населения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</si>
  <si>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</si>
  <si>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</si>
  <si>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>I. ПАСПОРТ МУНИЦИПАЛЬНОЙ ПРОГРАММЫ «УЛУЧШЕНИЕ ЖИЛИЩНЫХ УСЛОВИЙ ОТДЕЛЬНЫХ КАТЕГОРИЙ ГРАЖДАН» НА 2017 - 2025 ГОДЫ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</si>
  <si>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</si>
  <si>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</si>
  <si>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подпрограмма 2) «Улучшение жилищных условий работников социально значимых и иных организаций» на 2017-2025 годы</t>
  </si>
  <si>
    <t>Год разработки программы - 2016</t>
  </si>
  <si>
    <t>подпрограмма 1) «Обеспечение жильем молодых семей» на 2017-2025 годы</t>
  </si>
  <si>
    <t>Распоряжение администрации Города Томска от 23.05.2014 № р460 «Об утверждении перечня муниципальных программ муниципального образования «Город Томск»</t>
  </si>
  <si>
    <t>Управление молодежной политики администрации Города Томска</t>
  </si>
  <si>
    <t>управление муниципальной программой осуществляет</t>
  </si>
  <si>
    <t>к постановлению администрации Города Томска от 16.09.2022 № 848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</si>
</sst>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167" fontId="2" fillId="0" borderId="0" xfId="0" applyNumberFormat="1" applyFont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167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24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PageLayoutView="0" workbookViewId="0" topLeftCell="A1">
      <selection activeCell="C6" sqref="C6:U6"/>
    </sheetView>
  </sheetViews>
  <sheetFormatPr defaultColWidth="9.00390625" defaultRowHeight="12.75"/>
  <cols>
    <col min="1" max="1" width="5.75390625" style="0" customWidth="1"/>
    <col min="2" max="2" width="31.375" style="0" customWidth="1"/>
    <col min="3" max="3" width="11.75390625" style="0" customWidth="1"/>
    <col min="4" max="4" width="14.25390625" style="0" customWidth="1"/>
    <col min="5" max="5" width="12.00390625" style="0" customWidth="1"/>
    <col min="6" max="7" width="10.375" style="0" customWidth="1"/>
    <col min="8" max="8" width="9.375" style="0" customWidth="1"/>
    <col min="9" max="9" width="8.75390625" style="0" customWidth="1"/>
    <col min="10" max="11" width="9.875" style="0" customWidth="1"/>
    <col min="12" max="12" width="9.75390625" style="0" customWidth="1"/>
    <col min="13" max="13" width="9.625" style="0" customWidth="1"/>
    <col min="14" max="14" width="9.75390625" style="0" customWidth="1"/>
    <col min="15" max="21" width="8.75390625" style="0" customWidth="1"/>
    <col min="22" max="26" width="8.75390625" style="0" hidden="1" customWidth="1"/>
    <col min="27" max="27" width="9.625" style="0" bestFit="1" customWidth="1"/>
  </cols>
  <sheetData>
    <row r="1" ht="12.75">
      <c r="R1" t="s">
        <v>28</v>
      </c>
    </row>
    <row r="2" spans="12:21" ht="29.25" customHeight="1">
      <c r="L2" s="45" t="s">
        <v>49</v>
      </c>
      <c r="M2" s="45"/>
      <c r="N2" s="45"/>
      <c r="O2" s="45"/>
      <c r="P2" s="45"/>
      <c r="Q2" s="45"/>
      <c r="R2" s="45"/>
      <c r="S2" s="45"/>
      <c r="T2" s="45"/>
      <c r="U2" s="45"/>
    </row>
    <row r="3" spans="3:19" ht="33.75" customHeight="1">
      <c r="C3" s="46" t="s">
        <v>40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ht="11.25" customHeight="1"/>
    <row r="5" spans="2:29" ht="38.25">
      <c r="B5" s="10" t="s">
        <v>0</v>
      </c>
      <c r="C5" s="24" t="s">
        <v>46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11"/>
      <c r="W5" s="11"/>
      <c r="X5" s="11"/>
      <c r="Y5" s="11"/>
      <c r="Z5" s="3"/>
      <c r="AA5" s="2"/>
      <c r="AB5" s="2"/>
      <c r="AC5" s="2"/>
    </row>
    <row r="6" spans="2:29" ht="25.5">
      <c r="B6" s="10" t="s">
        <v>1</v>
      </c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11"/>
      <c r="W6" s="11"/>
      <c r="X6" s="11"/>
      <c r="Y6" s="11"/>
      <c r="Z6" s="3"/>
      <c r="AA6" s="2"/>
      <c r="AB6" s="2"/>
      <c r="AC6" s="2"/>
    </row>
    <row r="7" spans="2:29" ht="25.5">
      <c r="B7" s="10" t="s">
        <v>3</v>
      </c>
      <c r="C7" s="24" t="s">
        <v>47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11"/>
      <c r="W7" s="11"/>
      <c r="X7" s="11"/>
      <c r="Y7" s="11"/>
      <c r="Z7" s="3"/>
      <c r="AA7" s="2"/>
      <c r="AB7" s="2"/>
      <c r="AC7" s="2"/>
    </row>
    <row r="8" spans="2:29" ht="12.75">
      <c r="B8" s="10" t="s">
        <v>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11"/>
      <c r="W8" s="11"/>
      <c r="X8" s="11"/>
      <c r="Y8" s="11"/>
      <c r="Z8" s="3"/>
      <c r="AA8" s="2"/>
      <c r="AB8" s="2"/>
      <c r="AC8" s="2"/>
    </row>
    <row r="9" spans="2:29" ht="12.75">
      <c r="B9" s="10" t="s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11"/>
      <c r="W9" s="11"/>
      <c r="X9" s="11"/>
      <c r="Y9" s="11"/>
      <c r="Z9" s="3"/>
      <c r="AA9" s="2"/>
      <c r="AB9" s="2"/>
      <c r="AC9" s="2"/>
    </row>
    <row r="10" spans="2:29" ht="38.25">
      <c r="B10" s="10" t="s">
        <v>6</v>
      </c>
      <c r="C10" s="24" t="s">
        <v>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11"/>
      <c r="W10" s="11"/>
      <c r="X10" s="11"/>
      <c r="Y10" s="11"/>
      <c r="Z10" s="3"/>
      <c r="AA10" s="2"/>
      <c r="AB10" s="2"/>
      <c r="AC10" s="2"/>
    </row>
    <row r="11" spans="2:29" ht="35.25" customHeight="1">
      <c r="B11" s="43" t="s">
        <v>8</v>
      </c>
      <c r="C11" s="24" t="s">
        <v>31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11"/>
      <c r="W11" s="11"/>
      <c r="X11" s="11"/>
      <c r="Y11" s="11"/>
      <c r="Z11" s="3"/>
      <c r="AA11" s="2"/>
      <c r="AB11" s="2"/>
      <c r="AC11" s="2"/>
    </row>
    <row r="12" spans="2:29" ht="35.25" customHeight="1">
      <c r="B12" s="44"/>
      <c r="C12" s="21" t="s">
        <v>30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 s="11"/>
      <c r="W12" s="11"/>
      <c r="X12" s="11"/>
      <c r="Y12" s="11"/>
      <c r="Z12" s="3"/>
      <c r="AA12" s="2"/>
      <c r="AB12" s="2"/>
      <c r="AC12" s="2"/>
    </row>
    <row r="13" spans="2:29" ht="25.5" customHeight="1">
      <c r="B13" s="25" t="s">
        <v>9</v>
      </c>
      <c r="C13" s="24" t="s">
        <v>37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11"/>
      <c r="W13" s="11"/>
      <c r="X13" s="11"/>
      <c r="Y13" s="11"/>
      <c r="Z13" s="3"/>
      <c r="AA13" s="2"/>
      <c r="AB13" s="2"/>
      <c r="AC13" s="2"/>
    </row>
    <row r="14" spans="2:29" ht="36.75" customHeight="1">
      <c r="B14" s="25"/>
      <c r="C14" s="24" t="s">
        <v>38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11"/>
      <c r="W14" s="11"/>
      <c r="X14" s="11"/>
      <c r="Y14" s="11"/>
      <c r="Z14" s="3"/>
      <c r="AA14" s="2"/>
      <c r="AB14" s="2"/>
      <c r="AC14" s="2"/>
    </row>
    <row r="15" spans="2:29" ht="32.25" customHeight="1">
      <c r="B15" s="25"/>
      <c r="C15" s="24" t="s">
        <v>34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11"/>
      <c r="W15" s="11"/>
      <c r="X15" s="11"/>
      <c r="Y15" s="11"/>
      <c r="Z15" s="3"/>
      <c r="AA15" s="2"/>
      <c r="AB15" s="2"/>
      <c r="AC15" s="2"/>
    </row>
    <row r="16" spans="2:29" ht="48" customHeight="1">
      <c r="B16" s="25" t="s">
        <v>10</v>
      </c>
      <c r="C16" s="12" t="s">
        <v>44</v>
      </c>
      <c r="D16" s="13">
        <v>2017</v>
      </c>
      <c r="E16" s="13">
        <v>2017</v>
      </c>
      <c r="F16" s="13">
        <v>2018</v>
      </c>
      <c r="G16" s="13">
        <v>2018</v>
      </c>
      <c r="H16" s="13">
        <v>2019</v>
      </c>
      <c r="I16" s="13">
        <v>2019</v>
      </c>
      <c r="J16" s="13">
        <v>2020</v>
      </c>
      <c r="K16" s="13">
        <v>2020</v>
      </c>
      <c r="L16" s="13">
        <v>2021</v>
      </c>
      <c r="M16" s="13">
        <v>2021</v>
      </c>
      <c r="N16" s="13">
        <v>2022</v>
      </c>
      <c r="O16" s="13">
        <v>2022</v>
      </c>
      <c r="P16" s="13">
        <v>2023</v>
      </c>
      <c r="Q16" s="13">
        <v>2023</v>
      </c>
      <c r="R16" s="13">
        <v>2024</v>
      </c>
      <c r="S16" s="13">
        <v>2024</v>
      </c>
      <c r="T16" s="13">
        <v>2025</v>
      </c>
      <c r="U16" s="13">
        <v>2025</v>
      </c>
      <c r="V16" s="13">
        <v>2026</v>
      </c>
      <c r="W16" s="13">
        <v>2026</v>
      </c>
      <c r="X16" s="13">
        <v>2027</v>
      </c>
      <c r="Y16" s="13">
        <v>2027</v>
      </c>
      <c r="Z16" s="4"/>
      <c r="AA16" s="2"/>
      <c r="AB16" s="2"/>
      <c r="AC16" s="2"/>
    </row>
    <row r="17" spans="2:29" ht="77.25" customHeight="1">
      <c r="B17" s="25"/>
      <c r="C17" s="13"/>
      <c r="D17" s="12" t="s">
        <v>11</v>
      </c>
      <c r="E17" s="12" t="s">
        <v>12</v>
      </c>
      <c r="F17" s="12" t="s">
        <v>11</v>
      </c>
      <c r="G17" s="12" t="s">
        <v>12</v>
      </c>
      <c r="H17" s="12" t="s">
        <v>11</v>
      </c>
      <c r="I17" s="12" t="s">
        <v>12</v>
      </c>
      <c r="J17" s="12" t="s">
        <v>11</v>
      </c>
      <c r="K17" s="12" t="s">
        <v>12</v>
      </c>
      <c r="L17" s="12" t="s">
        <v>11</v>
      </c>
      <c r="M17" s="12" t="s">
        <v>12</v>
      </c>
      <c r="N17" s="12" t="s">
        <v>11</v>
      </c>
      <c r="O17" s="12" t="s">
        <v>12</v>
      </c>
      <c r="P17" s="12" t="s">
        <v>11</v>
      </c>
      <c r="Q17" s="12" t="s">
        <v>12</v>
      </c>
      <c r="R17" s="12" t="s">
        <v>11</v>
      </c>
      <c r="S17" s="12" t="s">
        <v>12</v>
      </c>
      <c r="T17" s="12" t="s">
        <v>11</v>
      </c>
      <c r="U17" s="12" t="s">
        <v>12</v>
      </c>
      <c r="V17" s="13" t="s">
        <v>11</v>
      </c>
      <c r="W17" s="13" t="s">
        <v>12</v>
      </c>
      <c r="X17" s="13" t="s">
        <v>11</v>
      </c>
      <c r="Y17" s="13" t="s">
        <v>12</v>
      </c>
      <c r="Z17" s="4"/>
      <c r="AA17" s="2"/>
      <c r="AB17" s="2"/>
      <c r="AC17" s="2"/>
    </row>
    <row r="18" spans="2:29" ht="27" customHeight="1">
      <c r="B18" s="37" t="s">
        <v>37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  <c r="V18" s="13"/>
      <c r="W18" s="13"/>
      <c r="X18" s="13"/>
      <c r="Y18" s="13"/>
      <c r="Z18" s="4"/>
      <c r="AA18" s="2"/>
      <c r="AB18" s="2"/>
      <c r="AC18" s="2"/>
    </row>
    <row r="19" spans="2:29" ht="90" customHeight="1">
      <c r="B19" s="10" t="s">
        <v>39</v>
      </c>
      <c r="C19" s="13">
        <v>10</v>
      </c>
      <c r="D19" s="13">
        <v>5.8</v>
      </c>
      <c r="E19" s="13">
        <v>5.8</v>
      </c>
      <c r="F19" s="13">
        <v>9.1</v>
      </c>
      <c r="G19" s="13">
        <v>9.1</v>
      </c>
      <c r="H19" s="13">
        <v>6.45</v>
      </c>
      <c r="I19" s="13">
        <v>6.45</v>
      </c>
      <c r="J19" s="13">
        <v>7.69</v>
      </c>
      <c r="K19" s="13">
        <v>7.69</v>
      </c>
      <c r="L19" s="13">
        <v>9.9</v>
      </c>
      <c r="M19" s="13">
        <v>9.9</v>
      </c>
      <c r="N19" s="13">
        <v>2</v>
      </c>
      <c r="O19" s="13">
        <v>2</v>
      </c>
      <c r="P19" s="13">
        <v>2</v>
      </c>
      <c r="Q19" s="13">
        <v>0</v>
      </c>
      <c r="R19" s="13">
        <v>2</v>
      </c>
      <c r="S19" s="13">
        <v>0</v>
      </c>
      <c r="T19" s="13">
        <v>2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4"/>
      <c r="AA19" s="2"/>
      <c r="AB19" s="2"/>
      <c r="AC19" s="2"/>
    </row>
    <row r="20" spans="2:29" ht="51">
      <c r="B20" s="10" t="s">
        <v>29</v>
      </c>
      <c r="C20" s="13">
        <v>22.35</v>
      </c>
      <c r="D20" s="13">
        <v>23.5</v>
      </c>
      <c r="E20" s="13">
        <v>23.1</v>
      </c>
      <c r="F20" s="13">
        <v>23.6</v>
      </c>
      <c r="G20" s="13">
        <v>23.4</v>
      </c>
      <c r="H20" s="13">
        <v>23.8</v>
      </c>
      <c r="I20" s="13">
        <v>23.8</v>
      </c>
      <c r="J20" s="13">
        <v>24.2</v>
      </c>
      <c r="K20" s="13">
        <v>24.2</v>
      </c>
      <c r="L20" s="13">
        <v>24.6</v>
      </c>
      <c r="M20" s="13">
        <v>24.4</v>
      </c>
      <c r="N20" s="13">
        <v>25.5</v>
      </c>
      <c r="O20" s="13">
        <v>24.7</v>
      </c>
      <c r="P20" s="13">
        <v>25.9</v>
      </c>
      <c r="Q20" s="13">
        <v>24.9</v>
      </c>
      <c r="R20" s="13">
        <v>26.2</v>
      </c>
      <c r="S20" s="13">
        <v>25.2</v>
      </c>
      <c r="T20" s="13">
        <v>26.6</v>
      </c>
      <c r="U20" s="13">
        <v>25.4</v>
      </c>
      <c r="V20" s="13">
        <v>0</v>
      </c>
      <c r="W20" s="13">
        <v>0</v>
      </c>
      <c r="X20" s="13">
        <v>0</v>
      </c>
      <c r="Y20" s="13">
        <v>0</v>
      </c>
      <c r="Z20" s="4"/>
      <c r="AA20" s="2"/>
      <c r="AB20" s="2"/>
      <c r="AC20" s="2"/>
    </row>
    <row r="21" spans="2:29" ht="45" customHeight="1">
      <c r="B21" s="25" t="s">
        <v>13</v>
      </c>
      <c r="C21" s="12" t="s">
        <v>44</v>
      </c>
      <c r="D21" s="13">
        <v>2017</v>
      </c>
      <c r="E21" s="13">
        <v>2017</v>
      </c>
      <c r="F21" s="13">
        <v>2018</v>
      </c>
      <c r="G21" s="13">
        <v>2018</v>
      </c>
      <c r="H21" s="13">
        <v>2019</v>
      </c>
      <c r="I21" s="13">
        <v>2019</v>
      </c>
      <c r="J21" s="13">
        <v>2020</v>
      </c>
      <c r="K21" s="13">
        <v>2020</v>
      </c>
      <c r="L21" s="13">
        <v>2021</v>
      </c>
      <c r="M21" s="13">
        <v>2021</v>
      </c>
      <c r="N21" s="13">
        <v>2022</v>
      </c>
      <c r="O21" s="13">
        <v>2022</v>
      </c>
      <c r="P21" s="13">
        <v>2023</v>
      </c>
      <c r="Q21" s="13">
        <v>2023</v>
      </c>
      <c r="R21" s="13">
        <v>2024</v>
      </c>
      <c r="S21" s="13">
        <v>2024</v>
      </c>
      <c r="T21" s="13">
        <v>2025</v>
      </c>
      <c r="U21" s="13">
        <v>2025</v>
      </c>
      <c r="V21" s="13">
        <v>2026</v>
      </c>
      <c r="W21" s="13">
        <v>2026</v>
      </c>
      <c r="X21" s="13">
        <v>2027</v>
      </c>
      <c r="Y21" s="13">
        <v>2027</v>
      </c>
      <c r="Z21" s="4"/>
      <c r="AA21" s="2"/>
      <c r="AB21" s="2"/>
      <c r="AC21" s="2"/>
    </row>
    <row r="22" spans="2:29" ht="93" customHeight="1">
      <c r="B22" s="25"/>
      <c r="C22" s="13"/>
      <c r="D22" s="12" t="s">
        <v>11</v>
      </c>
      <c r="E22" s="12" t="s">
        <v>12</v>
      </c>
      <c r="F22" s="12" t="s">
        <v>11</v>
      </c>
      <c r="G22" s="12" t="s">
        <v>12</v>
      </c>
      <c r="H22" s="12" t="s">
        <v>11</v>
      </c>
      <c r="I22" s="12" t="s">
        <v>12</v>
      </c>
      <c r="J22" s="12" t="s">
        <v>11</v>
      </c>
      <c r="K22" s="12" t="s">
        <v>12</v>
      </c>
      <c r="L22" s="12" t="s">
        <v>11</v>
      </c>
      <c r="M22" s="12" t="s">
        <v>12</v>
      </c>
      <c r="N22" s="12" t="s">
        <v>11</v>
      </c>
      <c r="O22" s="12" t="s">
        <v>12</v>
      </c>
      <c r="P22" s="12" t="s">
        <v>11</v>
      </c>
      <c r="Q22" s="12" t="s">
        <v>12</v>
      </c>
      <c r="R22" s="12" t="s">
        <v>11</v>
      </c>
      <c r="S22" s="12" t="s">
        <v>12</v>
      </c>
      <c r="T22" s="12" t="s">
        <v>11</v>
      </c>
      <c r="U22" s="12" t="s">
        <v>12</v>
      </c>
      <c r="V22" s="13" t="s">
        <v>11</v>
      </c>
      <c r="W22" s="13" t="s">
        <v>12</v>
      </c>
      <c r="X22" s="13" t="s">
        <v>11</v>
      </c>
      <c r="Y22" s="13" t="s">
        <v>12</v>
      </c>
      <c r="Z22" s="4"/>
      <c r="AA22" s="2"/>
      <c r="AB22" s="2"/>
      <c r="AC22" s="2"/>
    </row>
    <row r="23" spans="2:29" ht="40.5" customHeight="1">
      <c r="B23" s="4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7"/>
      <c r="V23" s="13"/>
      <c r="W23" s="13"/>
      <c r="X23" s="13"/>
      <c r="Y23" s="13"/>
      <c r="Z23" s="4"/>
      <c r="AA23" s="2"/>
      <c r="AB23" s="2"/>
      <c r="AC23" s="2"/>
    </row>
    <row r="24" spans="2:29" ht="51">
      <c r="B24" s="14" t="s">
        <v>36</v>
      </c>
      <c r="C24" s="13">
        <v>238</v>
      </c>
      <c r="D24" s="13">
        <v>74</v>
      </c>
      <c r="E24" s="13">
        <v>74</v>
      </c>
      <c r="F24" s="13">
        <v>100</v>
      </c>
      <c r="G24" s="13">
        <v>100</v>
      </c>
      <c r="H24" s="13">
        <v>32</v>
      </c>
      <c r="I24" s="13">
        <v>32</v>
      </c>
      <c r="J24" s="13">
        <v>59</v>
      </c>
      <c r="K24" s="13">
        <v>59</v>
      </c>
      <c r="L24" s="13">
        <v>74</v>
      </c>
      <c r="M24" s="13">
        <v>74</v>
      </c>
      <c r="N24" s="13">
        <v>75</v>
      </c>
      <c r="O24" s="13">
        <v>75</v>
      </c>
      <c r="P24" s="13">
        <v>59</v>
      </c>
      <c r="Q24" s="13">
        <v>59</v>
      </c>
      <c r="R24" s="13">
        <v>59</v>
      </c>
      <c r="S24" s="13">
        <v>0</v>
      </c>
      <c r="T24" s="13">
        <v>59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4"/>
      <c r="AA24" s="2"/>
      <c r="AB24" s="2"/>
      <c r="AC24" s="2"/>
    </row>
    <row r="25" spans="2:29" ht="169.5" customHeight="1">
      <c r="B25" s="14" t="s">
        <v>41</v>
      </c>
      <c r="C25" s="13">
        <v>395</v>
      </c>
      <c r="D25" s="13">
        <v>377</v>
      </c>
      <c r="E25" s="13">
        <v>377</v>
      </c>
      <c r="F25" s="13">
        <v>353</v>
      </c>
      <c r="G25" s="13">
        <v>353</v>
      </c>
      <c r="H25" s="13">
        <v>313</v>
      </c>
      <c r="I25" s="13">
        <v>313</v>
      </c>
      <c r="J25" s="13">
        <v>282</v>
      </c>
      <c r="K25" s="13">
        <v>282</v>
      </c>
      <c r="L25" s="13">
        <v>253</v>
      </c>
      <c r="M25" s="13">
        <v>253</v>
      </c>
      <c r="N25" s="13">
        <v>110</v>
      </c>
      <c r="O25" s="13">
        <v>110</v>
      </c>
      <c r="P25" s="13">
        <v>7</v>
      </c>
      <c r="Q25" s="13">
        <v>7</v>
      </c>
      <c r="R25" s="13" t="s">
        <v>35</v>
      </c>
      <c r="S25" s="13" t="s">
        <v>35</v>
      </c>
      <c r="T25" s="13" t="s">
        <v>35</v>
      </c>
      <c r="U25" s="13" t="s">
        <v>35</v>
      </c>
      <c r="V25" s="13">
        <v>0</v>
      </c>
      <c r="W25" s="13">
        <v>0</v>
      </c>
      <c r="X25" s="13">
        <v>0</v>
      </c>
      <c r="Y25" s="13">
        <v>0</v>
      </c>
      <c r="Z25" s="4"/>
      <c r="AA25" s="2"/>
      <c r="AB25" s="2"/>
      <c r="AC25" s="2"/>
    </row>
    <row r="26" spans="2:29" ht="29.25" customHeight="1">
      <c r="B26" s="19" t="s">
        <v>34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  <c r="V26" s="13"/>
      <c r="W26" s="13"/>
      <c r="X26" s="13"/>
      <c r="Y26" s="13"/>
      <c r="Z26" s="4"/>
      <c r="AA26" s="2"/>
      <c r="AB26" s="2"/>
      <c r="AC26" s="2"/>
    </row>
    <row r="27" spans="2:30" ht="89.25">
      <c r="B27" s="14" t="s">
        <v>42</v>
      </c>
      <c r="C27" s="13">
        <v>615</v>
      </c>
      <c r="D27" s="13">
        <v>164</v>
      </c>
      <c r="E27" s="13">
        <v>164</v>
      </c>
      <c r="F27" s="13">
        <v>152</v>
      </c>
      <c r="G27" s="13">
        <v>152</v>
      </c>
      <c r="H27" s="13">
        <v>111</v>
      </c>
      <c r="I27" s="13">
        <v>111</v>
      </c>
      <c r="J27" s="10">
        <v>42</v>
      </c>
      <c r="K27" s="10">
        <v>42</v>
      </c>
      <c r="L27" s="10">
        <v>28</v>
      </c>
      <c r="M27" s="10">
        <v>28</v>
      </c>
      <c r="N27" s="10">
        <v>13</v>
      </c>
      <c r="O27" s="10">
        <v>13</v>
      </c>
      <c r="P27" s="10">
        <v>12</v>
      </c>
      <c r="Q27" s="10">
        <v>12</v>
      </c>
      <c r="R27" s="10">
        <v>11</v>
      </c>
      <c r="S27" s="10">
        <v>11</v>
      </c>
      <c r="T27" s="10">
        <v>11</v>
      </c>
      <c r="U27" s="10">
        <v>11</v>
      </c>
      <c r="V27" s="13">
        <v>0</v>
      </c>
      <c r="W27" s="13">
        <v>0</v>
      </c>
      <c r="X27" s="13">
        <v>0</v>
      </c>
      <c r="Y27" s="13">
        <v>0</v>
      </c>
      <c r="Z27" s="6"/>
      <c r="AA27" s="7"/>
      <c r="AB27" s="2"/>
      <c r="AC27" s="2"/>
      <c r="AD27" s="5"/>
    </row>
    <row r="28" spans="2:29" ht="27.75" customHeight="1">
      <c r="B28" s="25" t="s">
        <v>14</v>
      </c>
      <c r="C28" s="47" t="s">
        <v>32</v>
      </c>
      <c r="D28" s="26" t="s">
        <v>15</v>
      </c>
      <c r="E28" s="27"/>
      <c r="F28" s="26" t="s">
        <v>16</v>
      </c>
      <c r="G28" s="27"/>
      <c r="H28" s="26" t="s">
        <v>17</v>
      </c>
      <c r="I28" s="27"/>
      <c r="J28" s="26" t="s">
        <v>18</v>
      </c>
      <c r="K28" s="27"/>
      <c r="L28" s="26" t="s">
        <v>19</v>
      </c>
      <c r="M28" s="27"/>
      <c r="N28" s="28"/>
      <c r="O28" s="29"/>
      <c r="P28" s="29"/>
      <c r="Q28" s="29"/>
      <c r="R28" s="29"/>
      <c r="S28" s="29"/>
      <c r="T28" s="29"/>
      <c r="U28" s="30"/>
      <c r="V28" s="13"/>
      <c r="W28" s="13"/>
      <c r="X28" s="13"/>
      <c r="Y28" s="13"/>
      <c r="Z28" s="4"/>
      <c r="AA28" s="2"/>
      <c r="AB28" s="2"/>
      <c r="AC28" s="2"/>
    </row>
    <row r="29" spans="2:29" ht="43.5" customHeight="1">
      <c r="B29" s="25"/>
      <c r="C29" s="44"/>
      <c r="D29" s="15" t="s">
        <v>20</v>
      </c>
      <c r="E29" s="15" t="s">
        <v>21</v>
      </c>
      <c r="F29" s="15" t="s">
        <v>20</v>
      </c>
      <c r="G29" s="15" t="s">
        <v>21</v>
      </c>
      <c r="H29" s="15" t="s">
        <v>20</v>
      </c>
      <c r="I29" s="15" t="s">
        <v>21</v>
      </c>
      <c r="J29" s="15" t="s">
        <v>20</v>
      </c>
      <c r="K29" s="15" t="s">
        <v>21</v>
      </c>
      <c r="L29" s="15" t="s">
        <v>20</v>
      </c>
      <c r="M29" s="15" t="s">
        <v>22</v>
      </c>
      <c r="N29" s="31"/>
      <c r="O29" s="32"/>
      <c r="P29" s="32"/>
      <c r="Q29" s="32"/>
      <c r="R29" s="32"/>
      <c r="S29" s="32"/>
      <c r="T29" s="32"/>
      <c r="U29" s="33"/>
      <c r="V29" s="13"/>
      <c r="W29" s="13"/>
      <c r="X29" s="13"/>
      <c r="Y29" s="13"/>
      <c r="Z29" s="4"/>
      <c r="AA29" s="2"/>
      <c r="AB29" s="2"/>
      <c r="AC29" s="2"/>
    </row>
    <row r="30" spans="2:29" ht="26.25" customHeight="1">
      <c r="B30" s="25"/>
      <c r="C30" s="13">
        <v>2017</v>
      </c>
      <c r="D30" s="16">
        <v>174194.10000000003</v>
      </c>
      <c r="E30" s="16">
        <v>174194.10000000003</v>
      </c>
      <c r="F30" s="16">
        <v>63458.200000000004</v>
      </c>
      <c r="G30" s="16">
        <v>63458.200000000004</v>
      </c>
      <c r="H30" s="16">
        <v>10885.2</v>
      </c>
      <c r="I30" s="16">
        <v>10885.2</v>
      </c>
      <c r="J30" s="16">
        <v>30850.7</v>
      </c>
      <c r="K30" s="16">
        <v>30850.7</v>
      </c>
      <c r="L30" s="16">
        <v>69000</v>
      </c>
      <c r="M30" s="16">
        <v>69000</v>
      </c>
      <c r="N30" s="31"/>
      <c r="O30" s="32"/>
      <c r="P30" s="32"/>
      <c r="Q30" s="32"/>
      <c r="R30" s="32"/>
      <c r="S30" s="32"/>
      <c r="T30" s="32"/>
      <c r="U30" s="33"/>
      <c r="V30" s="13"/>
      <c r="W30" s="13"/>
      <c r="X30" s="13"/>
      <c r="Y30" s="13"/>
      <c r="Z30" s="4"/>
      <c r="AA30" s="2"/>
      <c r="AB30" s="2"/>
      <c r="AC30" s="2"/>
    </row>
    <row r="31" spans="2:29" ht="33.75" customHeight="1">
      <c r="B31" s="25"/>
      <c r="C31" s="13">
        <v>2018</v>
      </c>
      <c r="D31" s="16">
        <v>243066.90000000002</v>
      </c>
      <c r="E31" s="16">
        <v>243066.90000000002</v>
      </c>
      <c r="F31" s="16">
        <v>81313.90000000001</v>
      </c>
      <c r="G31" s="16">
        <v>81313.90000000001</v>
      </c>
      <c r="H31" s="16">
        <v>2813.1</v>
      </c>
      <c r="I31" s="16">
        <v>2813.1</v>
      </c>
      <c r="J31" s="16">
        <v>38342.9</v>
      </c>
      <c r="K31" s="16">
        <v>38342.9</v>
      </c>
      <c r="L31" s="16">
        <v>120597</v>
      </c>
      <c r="M31" s="16">
        <v>120597</v>
      </c>
      <c r="N31" s="31"/>
      <c r="O31" s="32"/>
      <c r="P31" s="32"/>
      <c r="Q31" s="32"/>
      <c r="R31" s="32"/>
      <c r="S31" s="32"/>
      <c r="T31" s="32"/>
      <c r="U31" s="33"/>
      <c r="V31" s="13"/>
      <c r="W31" s="13"/>
      <c r="X31" s="13"/>
      <c r="Y31" s="13"/>
      <c r="Z31" s="4"/>
      <c r="AA31" s="2"/>
      <c r="AB31" s="2"/>
      <c r="AC31" s="2"/>
    </row>
    <row r="32" spans="2:29" ht="24.75" customHeight="1">
      <c r="B32" s="25"/>
      <c r="C32" s="13">
        <v>2019</v>
      </c>
      <c r="D32" s="16">
        <v>134675.4</v>
      </c>
      <c r="E32" s="16">
        <v>134675.4</v>
      </c>
      <c r="F32" s="16">
        <v>45866.299999999996</v>
      </c>
      <c r="G32" s="16">
        <v>45866.299999999996</v>
      </c>
      <c r="H32" s="16">
        <v>4193.8</v>
      </c>
      <c r="I32" s="16">
        <v>4193.8</v>
      </c>
      <c r="J32" s="16">
        <v>11095.3</v>
      </c>
      <c r="K32" s="16">
        <v>11095.3</v>
      </c>
      <c r="L32" s="16">
        <v>73520</v>
      </c>
      <c r="M32" s="16">
        <v>73520</v>
      </c>
      <c r="N32" s="31"/>
      <c r="O32" s="32"/>
      <c r="P32" s="32"/>
      <c r="Q32" s="32"/>
      <c r="R32" s="32"/>
      <c r="S32" s="32"/>
      <c r="T32" s="32"/>
      <c r="U32" s="33"/>
      <c r="V32" s="13"/>
      <c r="W32" s="13"/>
      <c r="X32" s="13"/>
      <c r="Y32" s="13"/>
      <c r="Z32" s="4"/>
      <c r="AA32" s="2"/>
      <c r="AB32" s="2"/>
      <c r="AC32" s="2"/>
    </row>
    <row r="33" spans="2:29" ht="27" customHeight="1">
      <c r="B33" s="25"/>
      <c r="C33" s="13">
        <v>2020</v>
      </c>
      <c r="D33" s="16">
        <f>F33+H33+J33+L33</f>
        <v>211530.3</v>
      </c>
      <c r="E33" s="16">
        <f>G33+I33+K33+M33</f>
        <v>211530.3</v>
      </c>
      <c r="F33" s="16">
        <f>G33</f>
        <v>40976.3</v>
      </c>
      <c r="G33" s="16">
        <f>28004.4+284.7+9751.8+930.8+2004.6</f>
        <v>40976.3</v>
      </c>
      <c r="H33" s="16">
        <v>9056.8</v>
      </c>
      <c r="I33" s="16">
        <v>9056.8</v>
      </c>
      <c r="J33" s="16">
        <f>K33</f>
        <v>11497.2</v>
      </c>
      <c r="K33" s="16">
        <f>9617.2+1880</f>
        <v>11497.2</v>
      </c>
      <c r="L33" s="16">
        <v>150000</v>
      </c>
      <c r="M33" s="16">
        <v>150000</v>
      </c>
      <c r="N33" s="31"/>
      <c r="O33" s="32"/>
      <c r="P33" s="32"/>
      <c r="Q33" s="32"/>
      <c r="R33" s="32"/>
      <c r="S33" s="32"/>
      <c r="T33" s="32"/>
      <c r="U33" s="33"/>
      <c r="V33" s="13"/>
      <c r="W33" s="13"/>
      <c r="X33" s="13"/>
      <c r="Y33" s="13"/>
      <c r="Z33" s="4"/>
      <c r="AA33" s="9"/>
      <c r="AB33" s="2"/>
      <c r="AC33" s="2"/>
    </row>
    <row r="34" spans="2:29" ht="28.5" customHeight="1">
      <c r="B34" s="25"/>
      <c r="C34" s="13">
        <v>2021</v>
      </c>
      <c r="D34" s="16">
        <f aca="true" t="shared" si="0" ref="D34:E36">F34+H34+J34+L34</f>
        <v>263949</v>
      </c>
      <c r="E34" s="16">
        <f t="shared" si="0"/>
        <v>232704.8</v>
      </c>
      <c r="F34" s="16">
        <v>58300</v>
      </c>
      <c r="G34" s="16">
        <f>17614+302.5+9924.9+760+1294</f>
        <v>29895.4</v>
      </c>
      <c r="H34" s="16">
        <v>17000</v>
      </c>
      <c r="I34" s="16">
        <v>16980.3</v>
      </c>
      <c r="J34" s="16">
        <f>9480+3040</f>
        <v>12520</v>
      </c>
      <c r="K34" s="16">
        <f>8180.1+1520</f>
        <v>9700.1</v>
      </c>
      <c r="L34" s="16">
        <f>M34</f>
        <v>176129</v>
      </c>
      <c r="M34" s="16">
        <f>31429.6+144699.4</f>
        <v>176129</v>
      </c>
      <c r="N34" s="31"/>
      <c r="O34" s="32"/>
      <c r="P34" s="32"/>
      <c r="Q34" s="32"/>
      <c r="R34" s="32"/>
      <c r="S34" s="32"/>
      <c r="T34" s="32"/>
      <c r="U34" s="33"/>
      <c r="V34" s="13"/>
      <c r="W34" s="13"/>
      <c r="X34" s="13"/>
      <c r="Y34" s="13"/>
      <c r="Z34" s="4"/>
      <c r="AA34" s="2"/>
      <c r="AB34" s="2"/>
      <c r="AC34" s="2"/>
    </row>
    <row r="35" spans="2:29" ht="26.25" customHeight="1">
      <c r="B35" s="25"/>
      <c r="C35" s="13">
        <v>2022</v>
      </c>
      <c r="D35" s="20">
        <f>F35+H35+J35+L35</f>
        <v>152300</v>
      </c>
      <c r="E35" s="20">
        <f>G35+I35+K35+M35</f>
        <v>57435.6</v>
      </c>
      <c r="F35" s="20">
        <v>57780</v>
      </c>
      <c r="G35" s="16">
        <v>32379.3</v>
      </c>
      <c r="H35" s="16">
        <v>20000</v>
      </c>
      <c r="I35" s="16">
        <v>17185.7</v>
      </c>
      <c r="J35" s="16">
        <f>9480+3040</f>
        <v>12520</v>
      </c>
      <c r="K35" s="16">
        <f>7806.4+64.2</f>
        <v>7870.599999999999</v>
      </c>
      <c r="L35" s="16">
        <f>30000+32000</f>
        <v>62000</v>
      </c>
      <c r="M35" s="16">
        <v>0</v>
      </c>
      <c r="N35" s="31"/>
      <c r="O35" s="32"/>
      <c r="P35" s="32"/>
      <c r="Q35" s="32"/>
      <c r="R35" s="32"/>
      <c r="S35" s="32"/>
      <c r="T35" s="32"/>
      <c r="U35" s="33"/>
      <c r="V35" s="13"/>
      <c r="W35" s="13"/>
      <c r="X35" s="13"/>
      <c r="Y35" s="13"/>
      <c r="Z35" s="4"/>
      <c r="AA35" s="2"/>
      <c r="AB35" s="2"/>
      <c r="AC35" s="2"/>
    </row>
    <row r="36" spans="2:29" ht="30.75" customHeight="1">
      <c r="B36" s="25"/>
      <c r="C36" s="13">
        <v>2023</v>
      </c>
      <c r="D36" s="20">
        <f>F36+H36+J36+L36</f>
        <v>96999.3</v>
      </c>
      <c r="E36" s="20">
        <f t="shared" si="0"/>
        <v>13979.3</v>
      </c>
      <c r="F36" s="20">
        <v>32479.3</v>
      </c>
      <c r="G36" s="16">
        <v>13979.3</v>
      </c>
      <c r="H36" s="16">
        <v>20000</v>
      </c>
      <c r="I36" s="16">
        <v>0</v>
      </c>
      <c r="J36" s="16">
        <f>9480+3040</f>
        <v>12520</v>
      </c>
      <c r="K36" s="16">
        <v>0</v>
      </c>
      <c r="L36" s="16">
        <v>32000</v>
      </c>
      <c r="M36" s="16">
        <v>0</v>
      </c>
      <c r="N36" s="31"/>
      <c r="O36" s="32"/>
      <c r="P36" s="32"/>
      <c r="Q36" s="32"/>
      <c r="R36" s="32"/>
      <c r="S36" s="32"/>
      <c r="T36" s="32"/>
      <c r="U36" s="33"/>
      <c r="V36" s="13"/>
      <c r="W36" s="13"/>
      <c r="X36" s="13"/>
      <c r="Y36" s="13"/>
      <c r="Z36" s="4"/>
      <c r="AA36" s="2"/>
      <c r="AB36" s="2"/>
      <c r="AC36" s="2"/>
    </row>
    <row r="37" spans="2:29" ht="33" customHeight="1">
      <c r="B37" s="25"/>
      <c r="C37" s="13">
        <v>2024</v>
      </c>
      <c r="D37" s="20">
        <f>F37+H37+J37+L37</f>
        <v>93809.3</v>
      </c>
      <c r="E37" s="20">
        <f>G37</f>
        <v>3960</v>
      </c>
      <c r="F37" s="20">
        <v>32329.3</v>
      </c>
      <c r="G37" s="16">
        <v>3960</v>
      </c>
      <c r="H37" s="16">
        <v>20000</v>
      </c>
      <c r="I37" s="16">
        <v>0</v>
      </c>
      <c r="J37" s="16">
        <v>9480</v>
      </c>
      <c r="K37" s="16">
        <v>0</v>
      </c>
      <c r="L37" s="16">
        <v>32000</v>
      </c>
      <c r="M37" s="16">
        <v>0</v>
      </c>
      <c r="N37" s="31"/>
      <c r="O37" s="32"/>
      <c r="P37" s="32"/>
      <c r="Q37" s="32"/>
      <c r="R37" s="32"/>
      <c r="S37" s="32"/>
      <c r="T37" s="32"/>
      <c r="U37" s="33"/>
      <c r="V37" s="13"/>
      <c r="W37" s="13"/>
      <c r="X37" s="13"/>
      <c r="Y37" s="13"/>
      <c r="Z37" s="4"/>
      <c r="AA37" s="2"/>
      <c r="AB37" s="2"/>
      <c r="AC37" s="9"/>
    </row>
    <row r="38" spans="2:29" ht="33.75" customHeight="1">
      <c r="B38" s="25"/>
      <c r="C38" s="13">
        <v>2025</v>
      </c>
      <c r="D38" s="20">
        <f>F38+H38+J38+L38</f>
        <v>93449.3</v>
      </c>
      <c r="E38" s="20">
        <f>G38</f>
        <v>3600</v>
      </c>
      <c r="F38" s="20">
        <v>31969.3</v>
      </c>
      <c r="G38" s="16">
        <v>3600</v>
      </c>
      <c r="H38" s="16">
        <v>20000</v>
      </c>
      <c r="I38" s="16">
        <v>0</v>
      </c>
      <c r="J38" s="16">
        <v>9480</v>
      </c>
      <c r="K38" s="16">
        <v>0</v>
      </c>
      <c r="L38" s="16">
        <v>32000</v>
      </c>
      <c r="M38" s="16">
        <v>0</v>
      </c>
      <c r="N38" s="31"/>
      <c r="O38" s="32"/>
      <c r="P38" s="32"/>
      <c r="Q38" s="32"/>
      <c r="R38" s="32"/>
      <c r="S38" s="32"/>
      <c r="T38" s="32"/>
      <c r="U38" s="33"/>
      <c r="V38" s="13"/>
      <c r="W38" s="13"/>
      <c r="X38" s="13"/>
      <c r="Y38" s="13"/>
      <c r="Z38" s="4"/>
      <c r="AA38" s="2"/>
      <c r="AB38" s="2"/>
      <c r="AC38" s="2"/>
    </row>
    <row r="39" spans="2:29" ht="41.25" customHeight="1">
      <c r="B39" s="25"/>
      <c r="C39" s="13" t="s">
        <v>23</v>
      </c>
      <c r="D39" s="20">
        <f aca="true" t="shared" si="1" ref="D39:I39">SUM(D30:D38)</f>
        <v>1463973.6</v>
      </c>
      <c r="E39" s="20">
        <f t="shared" si="1"/>
        <v>1075146.4000000001</v>
      </c>
      <c r="F39" s="20">
        <f t="shared" si="1"/>
        <v>444472.6</v>
      </c>
      <c r="G39" s="16">
        <f t="shared" si="1"/>
        <v>315428.7</v>
      </c>
      <c r="H39" s="16">
        <f t="shared" si="1"/>
        <v>123948.9</v>
      </c>
      <c r="I39" s="16">
        <f t="shared" si="1"/>
        <v>61114.899999999994</v>
      </c>
      <c r="J39" s="16">
        <f>SUM(J30:J38)</f>
        <v>148306.1</v>
      </c>
      <c r="K39" s="16">
        <f>SUM(K30:K38)</f>
        <v>109356.80000000002</v>
      </c>
      <c r="L39" s="16">
        <f>SUM(L30:L38)</f>
        <v>747246</v>
      </c>
      <c r="M39" s="16">
        <f>SUM(M30:M38)</f>
        <v>589246</v>
      </c>
      <c r="N39" s="34"/>
      <c r="O39" s="35"/>
      <c r="P39" s="35"/>
      <c r="Q39" s="35"/>
      <c r="R39" s="35"/>
      <c r="S39" s="35"/>
      <c r="T39" s="35"/>
      <c r="U39" s="36"/>
      <c r="V39" s="13"/>
      <c r="W39" s="13"/>
      <c r="X39" s="13"/>
      <c r="Y39" s="13"/>
      <c r="Z39" s="4"/>
      <c r="AA39" s="8"/>
      <c r="AB39" s="2"/>
      <c r="AC39" s="2"/>
    </row>
    <row r="40" spans="2:29" ht="25.5">
      <c r="B40" s="10" t="s">
        <v>24</v>
      </c>
      <c r="C40" s="24" t="s">
        <v>25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11"/>
      <c r="W40" s="11"/>
      <c r="X40" s="11"/>
      <c r="Y40" s="11"/>
      <c r="Z40" s="3"/>
      <c r="AA40" s="2"/>
      <c r="AB40" s="2"/>
      <c r="AC40" s="2"/>
    </row>
    <row r="41" spans="2:29" ht="45" customHeight="1">
      <c r="B41" s="25" t="s">
        <v>26</v>
      </c>
      <c r="C41" s="24" t="s">
        <v>45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11"/>
      <c r="W41" s="11"/>
      <c r="X41" s="11"/>
      <c r="Y41" s="11"/>
      <c r="Z41" s="3"/>
      <c r="AA41" s="2"/>
      <c r="AB41" s="2"/>
      <c r="AC41" s="2"/>
    </row>
    <row r="42" spans="2:29" ht="33.75" customHeight="1">
      <c r="B42" s="25"/>
      <c r="C42" s="24" t="s">
        <v>43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1"/>
      <c r="W42" s="11"/>
      <c r="X42" s="11"/>
      <c r="Y42" s="11"/>
      <c r="Z42" s="3"/>
      <c r="AA42" s="2"/>
      <c r="AB42" s="2"/>
      <c r="AC42" s="2"/>
    </row>
    <row r="43" spans="2:29" ht="38.25">
      <c r="B43" s="10" t="s">
        <v>27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11"/>
      <c r="W43" s="11"/>
      <c r="X43" s="11"/>
      <c r="Y43" s="11"/>
      <c r="Z43" s="3"/>
      <c r="AA43" s="2"/>
      <c r="AB43" s="2"/>
      <c r="AC43" s="2"/>
    </row>
    <row r="44" spans="2:29" ht="25.5">
      <c r="B44" s="10" t="s">
        <v>48</v>
      </c>
      <c r="C44" s="24" t="s">
        <v>47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11"/>
      <c r="W44" s="11"/>
      <c r="X44" s="11"/>
      <c r="Y44" s="11"/>
      <c r="Z44" s="3"/>
      <c r="AA44" s="2"/>
      <c r="AB44" s="2"/>
      <c r="AC44" s="2"/>
    </row>
    <row r="45" spans="2:29" ht="38.25">
      <c r="B45" s="10" t="s">
        <v>33</v>
      </c>
      <c r="C45" s="21" t="s">
        <v>47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17"/>
      <c r="W45" s="17"/>
      <c r="X45" s="17"/>
      <c r="Y45" s="17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5">
    <mergeCell ref="L2:U2"/>
    <mergeCell ref="C3:S3"/>
    <mergeCell ref="F28:G28"/>
    <mergeCell ref="H28:I28"/>
    <mergeCell ref="J28:K28"/>
    <mergeCell ref="L28:M28"/>
    <mergeCell ref="C28:C29"/>
    <mergeCell ref="C5:U5"/>
    <mergeCell ref="C6:U6"/>
    <mergeCell ref="C7:U7"/>
    <mergeCell ref="B11:B12"/>
    <mergeCell ref="C10:U10"/>
    <mergeCell ref="C11:U11"/>
    <mergeCell ref="C13:U13"/>
    <mergeCell ref="C8:U8"/>
    <mergeCell ref="C9:U9"/>
    <mergeCell ref="C14:U14"/>
    <mergeCell ref="C12:U12"/>
    <mergeCell ref="C42:U42"/>
    <mergeCell ref="N28:U39"/>
    <mergeCell ref="B13:B15"/>
    <mergeCell ref="B18:U18"/>
    <mergeCell ref="B23:U23"/>
    <mergeCell ref="B26:U26"/>
    <mergeCell ref="C15:U15"/>
    <mergeCell ref="C45:U45"/>
    <mergeCell ref="C44:U44"/>
    <mergeCell ref="B16:B17"/>
    <mergeCell ref="B21:B22"/>
    <mergeCell ref="B28:B39"/>
    <mergeCell ref="D28:E28"/>
    <mergeCell ref="B41:B42"/>
    <mergeCell ref="C43:U43"/>
    <mergeCell ref="C40:U40"/>
    <mergeCell ref="C41:U41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2022-09-16T03:37:36Z</cp:lastPrinted>
  <dcterms:created xsi:type="dcterms:W3CDTF">2007-01-31T11:43:07Z</dcterms:created>
  <dcterms:modified xsi:type="dcterms:W3CDTF">2022-09-19T09:01:06Z</dcterms:modified>
  <cp:category/>
  <cp:version/>
  <cp:contentType/>
  <cp:contentStatus/>
</cp:coreProperties>
</file>