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832" windowHeight="12036" tabRatio="694" activeTab="0"/>
  </bookViews>
  <sheets>
    <sheet name="Прил. 3" sheetId="1" r:id="rId1"/>
    <sheet name="Лист1" sheetId="2" r:id="rId2"/>
  </sheets>
  <externalReferences>
    <externalReference r:id="rId5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3'!$A$1:$K$202</definedName>
  </definedNames>
  <calcPr fullCalcOnLoad="1"/>
</workbook>
</file>

<file path=xl/sharedStrings.xml><?xml version="1.0" encoding="utf-8"?>
<sst xmlns="http://schemas.openxmlformats.org/spreadsheetml/2006/main" count="855" uniqueCount="145">
  <si>
    <t>Студгородок ул., 3</t>
  </si>
  <si>
    <t>2024 год</t>
  </si>
  <si>
    <t>Кузнецова ул., 17</t>
  </si>
  <si>
    <t>Татарская ул., 11</t>
  </si>
  <si>
    <t>Татарская ул., 29</t>
  </si>
  <si>
    <t>Татарская ул., 31/1</t>
  </si>
  <si>
    <t>Пушкина ул., 42а</t>
  </si>
  <si>
    <t>Красноармейская ул., 79а</t>
  </si>
  <si>
    <t>статус объекта</t>
  </si>
  <si>
    <t>Адрес МКД</t>
  </si>
  <si>
    <t>Советский район</t>
  </si>
  <si>
    <t>Кировский район</t>
  </si>
  <si>
    <t>Ленинский район</t>
  </si>
  <si>
    <t>Октябрьский район</t>
  </si>
  <si>
    <t>Вид капитального ремонта</t>
  </si>
  <si>
    <t>Кузнечный взвоз ул.,6</t>
  </si>
  <si>
    <t>Макушина пер.,3</t>
  </si>
  <si>
    <t>Макушина пер.,5</t>
  </si>
  <si>
    <t>Дзержинского ул., 12</t>
  </si>
  <si>
    <t>Кирова пр.,33</t>
  </si>
  <si>
    <t>ВОКН</t>
  </si>
  <si>
    <t>Белинского ул., 17/1</t>
  </si>
  <si>
    <t>Дзержинского ул., 6</t>
  </si>
  <si>
    <t>Дзержинского ул., 18</t>
  </si>
  <si>
    <t>Кузнецова ул., 22</t>
  </si>
  <si>
    <t>Кустарный пер., 3</t>
  </si>
  <si>
    <t>Ленина пр., 23</t>
  </si>
  <si>
    <t>Ленина пр., 56</t>
  </si>
  <si>
    <t>2020 год</t>
  </si>
  <si>
    <t>Советская ул., 32</t>
  </si>
  <si>
    <t>2021 год</t>
  </si>
  <si>
    <t>2022 год</t>
  </si>
  <si>
    <t>2023 год</t>
  </si>
  <si>
    <t>Кутузова ул., 13</t>
  </si>
  <si>
    <t>ОКН</t>
  </si>
  <si>
    <t>разработка проектной документации</t>
  </si>
  <si>
    <t>Стугородок ул., 2</t>
  </si>
  <si>
    <t>разработка проектной документации и выборочный капитальный ремонт</t>
  </si>
  <si>
    <t>Стугородок ул., 5</t>
  </si>
  <si>
    <t>ОДЗ</t>
  </si>
  <si>
    <t>№ объекта, охваченного ремонтом</t>
  </si>
  <si>
    <t>№ объекта, приведённого в нормативное состояние</t>
  </si>
  <si>
    <t>Карла Маркса ул., 2</t>
  </si>
  <si>
    <t>Кооперативный пер., 8</t>
  </si>
  <si>
    <t>ИТОГО в 2019 году по Ленинскому району охвачено мероприятиями по ремонту 3 объекта, из них приведено в нормативное состояние - 1</t>
  </si>
  <si>
    <t>Бакунина ул., 14</t>
  </si>
  <si>
    <t>капитальный ремонт</t>
  </si>
  <si>
    <t>Белинского ул., 17</t>
  </si>
  <si>
    <t>Шишкова ул., 1а</t>
  </si>
  <si>
    <t>материал стен</t>
  </si>
  <si>
    <t>д</t>
  </si>
  <si>
    <t>к</t>
  </si>
  <si>
    <t>Наименование обслуживающей организации</t>
  </si>
  <si>
    <t>А.Иванова ул., 2/1</t>
  </si>
  <si>
    <t>Доля местного бюджета</t>
  </si>
  <si>
    <t>Доля федерального бюджета</t>
  </si>
  <si>
    <t>Доля областного бюджета</t>
  </si>
  <si>
    <t>разработка проектно-сметной документации и выборочный капитальный ремонт</t>
  </si>
  <si>
    <t>Красноармейская ул., 92</t>
  </si>
  <si>
    <t>Красноармейская ул., 79</t>
  </si>
  <si>
    <t>Кирова пр.,21</t>
  </si>
  <si>
    <t>Ленина пр., 19</t>
  </si>
  <si>
    <t>Ленина пр., 25</t>
  </si>
  <si>
    <t>Белинского ул., 17а</t>
  </si>
  <si>
    <t>Белинского ул., 27</t>
  </si>
  <si>
    <t>Белинского ул., 27а</t>
  </si>
  <si>
    <t>Герцена ул., 9</t>
  </si>
  <si>
    <t>Герцена ул., 23</t>
  </si>
  <si>
    <t>Непосредственное управление многоквартирным домом собственниками помещений</t>
  </si>
  <si>
    <t>Кузнецова ул., 14</t>
  </si>
  <si>
    <t>Кузнецова ул., 18</t>
  </si>
  <si>
    <t>Кузнецова ул., 20</t>
  </si>
  <si>
    <t>Кузнецова ул., 20а</t>
  </si>
  <si>
    <t>Кузнецова ул., 20/3</t>
  </si>
  <si>
    <t>Кузнецова ул., 30</t>
  </si>
  <si>
    <t>Красноармейская ул., 67/1</t>
  </si>
  <si>
    <t>Студенческий городок ул., 5</t>
  </si>
  <si>
    <t>Студенческий городок ул., 1</t>
  </si>
  <si>
    <t>Студенческий городок ул., 2</t>
  </si>
  <si>
    <t>Студенческий городок ул., 3</t>
  </si>
  <si>
    <t>ИТОГО по Советскому району  в 2020 году охвачено мероприятиями по ремонту 5 объектов, из ни приведено в нормативное состояние - 1</t>
  </si>
  <si>
    <t>ИТОГО в 2019 по Октябрьскому району охвачено мероприятиями по ремонту 6 объектов, из них приведено в нормативное состояние - 2</t>
  </si>
  <si>
    <t>ИТОГО в 2020 году по Кировскому району охвачено мероприятиями по ремонту 27 объектов, из них приведено в нормативное состояние - 7</t>
  </si>
  <si>
    <t>ИТОГО в 2020 году по Ленинскому району охвачено мероприятиями по ремонту 2 объекта, из них приведено в нормативное состояние - 0</t>
  </si>
  <si>
    <t>ИТОГО в 2020 по Октябрьскому району охвачено мероприятиями по ремонту 5 объектов, из них приведено в нормативное состояние - 1</t>
  </si>
  <si>
    <t>Покраска фасадов, разработка ПСД и паспорта фасада</t>
  </si>
  <si>
    <t>Кузнецова ул., 31</t>
  </si>
  <si>
    <t>Никитина ул., 15</t>
  </si>
  <si>
    <t>Покраска фасадов</t>
  </si>
  <si>
    <t>Герцена ул., 40</t>
  </si>
  <si>
    <t>Дзержинского ул., 16</t>
  </si>
  <si>
    <t>Дзержинского ул., 20</t>
  </si>
  <si>
    <t>Дзержинского ул., 20а</t>
  </si>
  <si>
    <t>Нечевский ул., 19</t>
  </si>
  <si>
    <t>ИТОГО по Советскому району  в 2019 году охвачено мероприятиями по ремонту 12 объектов, из них приведено в нормативное состояние - 2</t>
  </si>
  <si>
    <t>ВСЕГО в 2019 году охвачено мероприятиями по ремонту 42 объекта, из них приведено в нормативное состояние - 8</t>
  </si>
  <si>
    <t>ИТОГО в 2019 году по Кировскому району охвачено мероприятиями по ремонту 21 объект, из них приведено в нормативное состояние - 3</t>
  </si>
  <si>
    <t>Стоимость ремонтно-реставрационных мероприятий (капитального ремонта) (тыс. руб.)</t>
  </si>
  <si>
    <t xml:space="preserve">Стоимость (тыс. руб.) ВСЕГО </t>
  </si>
  <si>
    <t>ВСЕГО в 2020 году охвачено мероприятиями по ремонту 39 объектов, из них приведено в нормативное состояние 9 объектов</t>
  </si>
  <si>
    <t>ИТОГО в 2021 году по Кировскому району охвачено мероприятиями по ремонту 27 объектов, из них приведено в нормативное состояние - 1</t>
  </si>
  <si>
    <t>ИТОГО по Советскому району  в 2021 году охвачено мероприятиями по ремонту 3 объекта, из них приведено в нормативное состояние - 0</t>
  </si>
  <si>
    <t>ИТОГО в 2021 году по Ленинскому району охвачено мероприятиями по ремонту 0 объектов, из них приведено в нормативное состояние - 0</t>
  </si>
  <si>
    <t>Ленина пр.,98</t>
  </si>
  <si>
    <t>Ленина пр., 100</t>
  </si>
  <si>
    <t>ВСЕГО в 2021 году охвачено мероприятиями по ремонту 34 объектов, из них приведено в нормативное состояние - 1</t>
  </si>
  <si>
    <t>ИТОГО в 2021 году по Октябрьскому району охвачено мероприятиями по ремонту 4 объектов, из них приведено в нормативное состояние - 0</t>
  </si>
  <si>
    <t>ИТОГО в 2022 году по Кировскому району охвачено мероприятиями по ремонту 4 объекта, из них приведено в нормативное состояние - 4</t>
  </si>
  <si>
    <t>ИТОГО в 2022 году по Ленинскому району охвачено мероприятиями по ремонту 2 объекта, из них приведено в нормативное состояние - 1</t>
  </si>
  <si>
    <t>ИТОГО в 2023 году по Ленинскому району охвачено мероприятиями по ремонту 2 объекта, из них приведено в нормативное состояние - 1</t>
  </si>
  <si>
    <t>ИТОГО в 2024 году по Ленинскому району охвачено мероприятиями по ремонту 2 объекта, из них приведено в нормативное состояние - 1</t>
  </si>
  <si>
    <t>ИТОГО в 2022 году по Советскому району  охвачено мероприятиями по ремонту 2 объекта, из них приведено в нормативное состояние - 0</t>
  </si>
  <si>
    <t>ООО «УК Громада»</t>
  </si>
  <si>
    <t>ООО «Стройсоюз»</t>
  </si>
  <si>
    <t>ООО «УК Социальная»</t>
  </si>
  <si>
    <t>ООО «УК Источное»</t>
  </si>
  <si>
    <t>ООО «УК «Социальная»</t>
  </si>
  <si>
    <t>ООО «Жилсервис»</t>
  </si>
  <si>
    <t>ООО «УК «Стройсоюз»</t>
  </si>
  <si>
    <t>ООО «УК «Жилище»</t>
  </si>
  <si>
    <t>ООО «Ремстройбыт»</t>
  </si>
  <si>
    <t>ООО «УК Октябрьский массив»</t>
  </si>
  <si>
    <t>ООО «ЖилРемСервис»</t>
  </si>
  <si>
    <t>ООО «Городская управляющая компания»</t>
  </si>
  <si>
    <t>ООО «УК «Кировская»</t>
  </si>
  <si>
    <t>ООО «УК «Источное»</t>
  </si>
  <si>
    <t>ООО «УК «Громад»</t>
  </si>
  <si>
    <t>ООО «УК Ремстройбыт»</t>
  </si>
  <si>
    <t>ООО «УК «Громада»</t>
  </si>
  <si>
    <t>ООО «УК «Жилремсервис-1»</t>
  </si>
  <si>
    <t>ООО « УК Ремстройбыт»</t>
  </si>
  <si>
    <t>ИТОГО в 2022 году по Октябрьскому району охвачено мероприятиями по ремонту 1 объект, из них приведено в нормативное состояние - 0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</si>
  <si>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 «Сохранение исторического наследия г. Томска» на 2019-2025 гг.» в соответствии с потребностью</t>
  </si>
  <si>
    <t>ВСЕГО в 2022 году охвачено мероприятиями по ремонту 9 объектов, из них приведено в нормативное состояние - 5</t>
  </si>
  <si>
    <t>Приложение 3 к муниципальной программе «Сохранение иcторического наследия
 г. Томска» на 2019-2025 гг.</t>
  </si>
  <si>
    <t>ИТОГО в 2023 году по Кировскому району охвачено мероприятиями по ремонту 1 объекта, из них приведено в нормативное состояние - 1</t>
  </si>
  <si>
    <t>ИТОГО в 2023 году по Советскому району охвачено мероприятиями по ремонту 1 объекта, из них приведено в нормативное состояние - 0</t>
  </si>
  <si>
    <t>ВСЕГО в 2023 году охвачено мероприятиями по ремонту 4 объекта, из них приведено в нормативное состояние - 2</t>
  </si>
  <si>
    <t>ИТОГО по Советскому району  в 2024 году охвачено мероприятиями по ремонту 1 объект, из них приведено в нормативное состояние - 0</t>
  </si>
  <si>
    <t>ВСЕГО в 2024 году охвачено мероприятиями по ремонту 3 объекта, из них приведено в нормативное состояние - 1</t>
  </si>
  <si>
    <t>ИТОГО в 2025 году по Ленинскому району охвачено мероприятиями по ремонту 2 объекта, из них приведено в нормативное состояние - 1</t>
  </si>
  <si>
    <t>ИТОГО по Советскому району  в 2025 году охвачено мероприятиями по ремонту 1 объект, из них приведено в нормативное состояние - 1</t>
  </si>
  <si>
    <t>ВСЕГО в 2025 году охвачено мероприятиями по ремонту  3 объекта, из них приведено в нормативное состояние - 2</t>
  </si>
  <si>
    <t>ВСЕГО в 2019-2025 гг. охвачено мероприятиями по ремонту 47 объектов, из них приведены в нормативное состояние - 27</t>
  </si>
  <si>
    <t>Приложение 5 к постановлению администрации Города Томска
от 20.10.2022 № 945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</si>
</sst>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1" fontId="7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81" fontId="1" fillId="33" borderId="13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1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1" fontId="1" fillId="33" borderId="11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7" fillId="0" borderId="0" xfId="0" applyNumberFormat="1" applyFont="1" applyFill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U202"/>
  <sheetViews>
    <sheetView tabSelected="1" view="pageBreakPreview" zoomScaleSheetLayoutView="100" zoomScalePageLayoutView="0" workbookViewId="0" topLeftCell="A1">
      <selection activeCell="J1" sqref="J1:K1"/>
    </sheetView>
  </sheetViews>
  <sheetFormatPr defaultColWidth="9.140625" defaultRowHeight="12.75"/>
  <cols>
    <col min="1" max="1" width="9.421875" style="5" customWidth="1"/>
    <col min="2" max="2" width="13.00390625" style="5" customWidth="1"/>
    <col min="3" max="3" width="28.7109375" style="5" customWidth="1"/>
    <col min="4" max="4" width="4.28125" style="5" customWidth="1"/>
    <col min="5" max="5" width="9.8515625" style="5" customWidth="1"/>
    <col min="6" max="6" width="37.28125" style="5" customWidth="1"/>
    <col min="7" max="7" width="16.421875" style="17" customWidth="1"/>
    <col min="8" max="8" width="16.28125" style="17" customWidth="1"/>
    <col min="9" max="9" width="13.140625" style="17" customWidth="1"/>
    <col min="10" max="10" width="14.8515625" style="17" customWidth="1"/>
    <col min="11" max="11" width="25.140625" style="14" customWidth="1"/>
    <col min="12" max="12" width="4.28125" style="15" customWidth="1"/>
    <col min="13" max="13" width="12.140625" style="15" bestFit="1" customWidth="1"/>
    <col min="14" max="23" width="9.140625" style="15" customWidth="1"/>
    <col min="24" max="16384" width="9.140625" style="14" customWidth="1"/>
  </cols>
  <sheetData>
    <row r="1" spans="10:11" ht="68.25" customHeight="1">
      <c r="J1" s="68" t="s">
        <v>144</v>
      </c>
      <c r="K1" s="68"/>
    </row>
    <row r="2" spans="1:21" ht="52.5" customHeight="1">
      <c r="A2" s="4"/>
      <c r="B2" s="4"/>
      <c r="C2" s="4"/>
      <c r="D2" s="4"/>
      <c r="E2" s="4"/>
      <c r="F2" s="4"/>
      <c r="G2" s="14"/>
      <c r="H2" s="13"/>
      <c r="I2" s="13"/>
      <c r="J2" s="77" t="s">
        <v>134</v>
      </c>
      <c r="K2" s="77"/>
      <c r="L2" s="13"/>
      <c r="M2" s="13"/>
      <c r="N2" s="4"/>
      <c r="O2" s="4"/>
      <c r="P2" s="4"/>
      <c r="Q2" s="4"/>
      <c r="R2" s="76"/>
      <c r="S2" s="76"/>
      <c r="T2" s="76"/>
      <c r="U2" s="76"/>
    </row>
    <row r="3" spans="1:21" ht="36.75" customHeight="1">
      <c r="A3" s="60" t="s">
        <v>132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29.25" customHeight="1">
      <c r="A4" s="56" t="s">
        <v>40</v>
      </c>
      <c r="B4" s="56" t="s">
        <v>41</v>
      </c>
      <c r="C4" s="56" t="s">
        <v>9</v>
      </c>
      <c r="D4" s="74" t="s">
        <v>49</v>
      </c>
      <c r="E4" s="56" t="s">
        <v>8</v>
      </c>
      <c r="F4" s="56" t="s">
        <v>14</v>
      </c>
      <c r="G4" s="79" t="s">
        <v>97</v>
      </c>
      <c r="H4" s="79"/>
      <c r="I4" s="79"/>
      <c r="J4" s="79"/>
      <c r="K4" s="56" t="s">
        <v>52</v>
      </c>
      <c r="L4" s="73"/>
      <c r="M4" s="73"/>
      <c r="N4" s="73"/>
      <c r="O4" s="73"/>
      <c r="P4" s="73"/>
      <c r="Q4" s="73"/>
      <c r="R4" s="78"/>
      <c r="S4" s="78"/>
      <c r="T4" s="78"/>
      <c r="U4" s="73"/>
    </row>
    <row r="5" spans="1:21" ht="46.5">
      <c r="A5" s="56"/>
      <c r="B5" s="56"/>
      <c r="C5" s="56"/>
      <c r="D5" s="74"/>
      <c r="E5" s="56"/>
      <c r="F5" s="56"/>
      <c r="G5" s="10" t="s">
        <v>98</v>
      </c>
      <c r="H5" s="10" t="s">
        <v>54</v>
      </c>
      <c r="I5" s="10" t="s">
        <v>56</v>
      </c>
      <c r="J5" s="10" t="s">
        <v>55</v>
      </c>
      <c r="K5" s="56"/>
      <c r="L5" s="73"/>
      <c r="M5" s="73"/>
      <c r="N5" s="73"/>
      <c r="O5" s="73"/>
      <c r="P5" s="73"/>
      <c r="Q5" s="73"/>
      <c r="R5" s="7"/>
      <c r="S5" s="7"/>
      <c r="T5" s="7"/>
      <c r="U5" s="73"/>
    </row>
    <row r="6" spans="1:21" ht="15">
      <c r="A6" s="75">
        <v>2019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14.25" customHeight="1">
      <c r="A7" s="56" t="s">
        <v>11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ht="42" customHeight="1">
      <c r="A8" s="1">
        <v>1</v>
      </c>
      <c r="B8" s="2"/>
      <c r="C8" s="23" t="s">
        <v>0</v>
      </c>
      <c r="D8" s="1" t="s">
        <v>50</v>
      </c>
      <c r="E8" s="1" t="s">
        <v>34</v>
      </c>
      <c r="F8" s="11" t="s">
        <v>35</v>
      </c>
      <c r="G8" s="44">
        <v>500</v>
      </c>
      <c r="H8" s="11">
        <f>G8</f>
        <v>500</v>
      </c>
      <c r="I8" s="11">
        <v>0</v>
      </c>
      <c r="J8" s="11">
        <v>0</v>
      </c>
      <c r="K8" s="1" t="s">
        <v>112</v>
      </c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2" customHeight="1">
      <c r="A9" s="1">
        <v>2</v>
      </c>
      <c r="B9" s="1"/>
      <c r="C9" s="1" t="s">
        <v>7</v>
      </c>
      <c r="D9" s="1" t="s">
        <v>50</v>
      </c>
      <c r="E9" s="1" t="s">
        <v>34</v>
      </c>
      <c r="F9" s="11" t="s">
        <v>35</v>
      </c>
      <c r="G9" s="44">
        <v>500</v>
      </c>
      <c r="H9" s="11">
        <f aca="true" t="shared" si="0" ref="H9:H28">G9</f>
        <v>500</v>
      </c>
      <c r="I9" s="11">
        <v>0</v>
      </c>
      <c r="J9" s="11">
        <v>0</v>
      </c>
      <c r="K9" s="1" t="s">
        <v>113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50.25" customHeight="1">
      <c r="A10" s="1">
        <v>3</v>
      </c>
      <c r="B10" s="1">
        <v>1</v>
      </c>
      <c r="C10" s="1" t="s">
        <v>36</v>
      </c>
      <c r="D10" s="1" t="s">
        <v>51</v>
      </c>
      <c r="E10" s="1" t="s">
        <v>34</v>
      </c>
      <c r="F10" s="11" t="s">
        <v>37</v>
      </c>
      <c r="G10" s="44">
        <v>2400</v>
      </c>
      <c r="H10" s="11">
        <f t="shared" si="0"/>
        <v>2400</v>
      </c>
      <c r="I10" s="11">
        <v>0</v>
      </c>
      <c r="J10" s="11">
        <v>0</v>
      </c>
      <c r="K10" s="1" t="s">
        <v>114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50.25" customHeight="1">
      <c r="A11" s="1">
        <v>4</v>
      </c>
      <c r="B11" s="1">
        <v>2</v>
      </c>
      <c r="C11" s="1" t="s">
        <v>38</v>
      </c>
      <c r="D11" s="1" t="s">
        <v>51</v>
      </c>
      <c r="E11" s="1" t="s">
        <v>34</v>
      </c>
      <c r="F11" s="11" t="s">
        <v>37</v>
      </c>
      <c r="G11" s="44">
        <v>4200</v>
      </c>
      <c r="H11" s="11">
        <f t="shared" si="0"/>
        <v>4200</v>
      </c>
      <c r="I11" s="11">
        <v>0</v>
      </c>
      <c r="J11" s="11">
        <v>0</v>
      </c>
      <c r="K11" s="1" t="s">
        <v>115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50.25" customHeight="1">
      <c r="A12" s="1">
        <v>5</v>
      </c>
      <c r="B12" s="1">
        <v>3</v>
      </c>
      <c r="C12" s="1" t="s">
        <v>26</v>
      </c>
      <c r="D12" s="1" t="s">
        <v>50</v>
      </c>
      <c r="E12" s="1" t="s">
        <v>39</v>
      </c>
      <c r="F12" s="11" t="s">
        <v>37</v>
      </c>
      <c r="G12" s="44">
        <v>5112.8027</v>
      </c>
      <c r="H12" s="11">
        <f t="shared" si="0"/>
        <v>5112.8027</v>
      </c>
      <c r="I12" s="11">
        <v>0</v>
      </c>
      <c r="J12" s="11">
        <v>0</v>
      </c>
      <c r="K12" s="1" t="s">
        <v>114</v>
      </c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42" customHeight="1">
      <c r="A13" s="1">
        <v>6</v>
      </c>
      <c r="B13" s="2"/>
      <c r="C13" s="1" t="s">
        <v>47</v>
      </c>
      <c r="D13" s="1" t="s">
        <v>50</v>
      </c>
      <c r="E13" s="45" t="s">
        <v>39</v>
      </c>
      <c r="F13" s="45" t="s">
        <v>85</v>
      </c>
      <c r="G13" s="11">
        <v>319.1538</v>
      </c>
      <c r="H13" s="11">
        <f t="shared" si="0"/>
        <v>319.1538</v>
      </c>
      <c r="I13" s="11">
        <v>0</v>
      </c>
      <c r="J13" s="11">
        <v>0</v>
      </c>
      <c r="K13" s="45" t="s">
        <v>116</v>
      </c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42" customHeight="1">
      <c r="A14" s="1">
        <v>7</v>
      </c>
      <c r="B14" s="1"/>
      <c r="C14" s="1" t="s">
        <v>63</v>
      </c>
      <c r="D14" s="1" t="s">
        <v>50</v>
      </c>
      <c r="E14" s="45" t="s">
        <v>39</v>
      </c>
      <c r="F14" s="45" t="s">
        <v>85</v>
      </c>
      <c r="G14" s="11">
        <v>316.7641</v>
      </c>
      <c r="H14" s="11">
        <f t="shared" si="0"/>
        <v>316.7641</v>
      </c>
      <c r="I14" s="11">
        <v>0</v>
      </c>
      <c r="J14" s="11">
        <v>0</v>
      </c>
      <c r="K14" s="45" t="s">
        <v>116</v>
      </c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42" customHeight="1">
      <c r="A15" s="1">
        <v>8</v>
      </c>
      <c r="B15" s="1"/>
      <c r="C15" s="1" t="s">
        <v>21</v>
      </c>
      <c r="D15" s="1" t="s">
        <v>50</v>
      </c>
      <c r="E15" s="45" t="s">
        <v>39</v>
      </c>
      <c r="F15" s="45" t="s">
        <v>85</v>
      </c>
      <c r="G15" s="11">
        <v>213.0511</v>
      </c>
      <c r="H15" s="11">
        <f t="shared" si="0"/>
        <v>213.0511</v>
      </c>
      <c r="I15" s="11">
        <v>0</v>
      </c>
      <c r="J15" s="11">
        <v>0</v>
      </c>
      <c r="K15" s="45" t="s">
        <v>116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42" customHeight="1">
      <c r="A16" s="1">
        <v>9</v>
      </c>
      <c r="B16" s="1"/>
      <c r="C16" s="1" t="s">
        <v>64</v>
      </c>
      <c r="D16" s="1" t="s">
        <v>50</v>
      </c>
      <c r="E16" s="45" t="s">
        <v>39</v>
      </c>
      <c r="F16" s="45" t="s">
        <v>85</v>
      </c>
      <c r="G16" s="11">
        <v>370.2934</v>
      </c>
      <c r="H16" s="11">
        <f t="shared" si="0"/>
        <v>370.2934</v>
      </c>
      <c r="I16" s="11">
        <v>0</v>
      </c>
      <c r="J16" s="11">
        <v>0</v>
      </c>
      <c r="K16" s="45" t="s">
        <v>117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42" customHeight="1">
      <c r="A17" s="1">
        <v>10</v>
      </c>
      <c r="B17" s="1"/>
      <c r="C17" s="1" t="s">
        <v>65</v>
      </c>
      <c r="D17" s="1" t="s">
        <v>50</v>
      </c>
      <c r="E17" s="45" t="s">
        <v>34</v>
      </c>
      <c r="F17" s="45" t="s">
        <v>85</v>
      </c>
      <c r="G17" s="11">
        <v>263.7128</v>
      </c>
      <c r="H17" s="11">
        <f t="shared" si="0"/>
        <v>263.7128</v>
      </c>
      <c r="I17" s="11">
        <v>0</v>
      </c>
      <c r="J17" s="11">
        <v>0</v>
      </c>
      <c r="K17" s="45" t="s">
        <v>117</v>
      </c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42" customHeight="1">
      <c r="A18" s="1">
        <v>11</v>
      </c>
      <c r="B18" s="1"/>
      <c r="C18" s="1" t="s">
        <v>66</v>
      </c>
      <c r="D18" s="1" t="s">
        <v>50</v>
      </c>
      <c r="E18" s="45" t="s">
        <v>39</v>
      </c>
      <c r="F18" s="45" t="s">
        <v>85</v>
      </c>
      <c r="G18" s="11">
        <v>300.0362</v>
      </c>
      <c r="H18" s="11">
        <f t="shared" si="0"/>
        <v>300.0362</v>
      </c>
      <c r="I18" s="11">
        <v>0</v>
      </c>
      <c r="J18" s="11">
        <v>0</v>
      </c>
      <c r="K18" s="45" t="s">
        <v>116</v>
      </c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42" customHeight="1">
      <c r="A19" s="1">
        <v>12</v>
      </c>
      <c r="B19" s="1"/>
      <c r="C19" s="1" t="s">
        <v>67</v>
      </c>
      <c r="D19" s="1" t="s">
        <v>50</v>
      </c>
      <c r="E19" s="45" t="s">
        <v>34</v>
      </c>
      <c r="F19" s="45" t="s">
        <v>85</v>
      </c>
      <c r="G19" s="11">
        <v>279.9628</v>
      </c>
      <c r="H19" s="11">
        <f t="shared" si="0"/>
        <v>279.9628</v>
      </c>
      <c r="I19" s="11">
        <v>0</v>
      </c>
      <c r="J19" s="11">
        <v>0</v>
      </c>
      <c r="K19" s="45" t="s">
        <v>68</v>
      </c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42" customHeight="1">
      <c r="A20" s="1">
        <v>13</v>
      </c>
      <c r="B20" s="1"/>
      <c r="C20" s="1" t="s">
        <v>69</v>
      </c>
      <c r="D20" s="1" t="s">
        <v>50</v>
      </c>
      <c r="E20" s="45" t="s">
        <v>39</v>
      </c>
      <c r="F20" s="45" t="s">
        <v>85</v>
      </c>
      <c r="G20" s="11">
        <v>271.3598</v>
      </c>
      <c r="H20" s="11">
        <f t="shared" si="0"/>
        <v>271.3598</v>
      </c>
      <c r="I20" s="11">
        <v>0</v>
      </c>
      <c r="J20" s="11">
        <v>0</v>
      </c>
      <c r="K20" s="45" t="s">
        <v>116</v>
      </c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42" customHeight="1">
      <c r="A21" s="1">
        <v>14</v>
      </c>
      <c r="B21" s="1"/>
      <c r="C21" s="1" t="s">
        <v>70</v>
      </c>
      <c r="D21" s="1" t="s">
        <v>50</v>
      </c>
      <c r="E21" s="45" t="s">
        <v>39</v>
      </c>
      <c r="F21" s="45" t="s">
        <v>85</v>
      </c>
      <c r="G21" s="11">
        <v>284.7422</v>
      </c>
      <c r="H21" s="11">
        <f t="shared" si="0"/>
        <v>284.7422</v>
      </c>
      <c r="I21" s="11">
        <v>0</v>
      </c>
      <c r="J21" s="11">
        <v>0</v>
      </c>
      <c r="K21" s="45" t="s">
        <v>116</v>
      </c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42" customHeight="1">
      <c r="A22" s="1">
        <v>15</v>
      </c>
      <c r="B22" s="1"/>
      <c r="C22" s="1" t="s">
        <v>61</v>
      </c>
      <c r="D22" s="1" t="s">
        <v>50</v>
      </c>
      <c r="E22" s="45" t="s">
        <v>34</v>
      </c>
      <c r="F22" s="45" t="s">
        <v>85</v>
      </c>
      <c r="G22" s="11">
        <v>368.8596</v>
      </c>
      <c r="H22" s="11">
        <f t="shared" si="0"/>
        <v>368.8596</v>
      </c>
      <c r="I22" s="11">
        <v>0</v>
      </c>
      <c r="J22" s="11">
        <v>0</v>
      </c>
      <c r="K22" s="45" t="s">
        <v>118</v>
      </c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42" customHeight="1">
      <c r="A23" s="1">
        <v>16</v>
      </c>
      <c r="B23" s="1"/>
      <c r="C23" s="1" t="s">
        <v>26</v>
      </c>
      <c r="D23" s="1" t="s">
        <v>50</v>
      </c>
      <c r="E23" s="45" t="s">
        <v>39</v>
      </c>
      <c r="F23" s="45" t="s">
        <v>85</v>
      </c>
      <c r="G23" s="11">
        <v>340.6611</v>
      </c>
      <c r="H23" s="11">
        <f t="shared" si="0"/>
        <v>340.6611</v>
      </c>
      <c r="I23" s="11">
        <v>0</v>
      </c>
      <c r="J23" s="11">
        <v>0</v>
      </c>
      <c r="K23" s="45" t="s">
        <v>116</v>
      </c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42" customHeight="1">
      <c r="A24" s="1">
        <v>17</v>
      </c>
      <c r="B24" s="1"/>
      <c r="C24" s="1" t="s">
        <v>62</v>
      </c>
      <c r="D24" s="1" t="s">
        <v>50</v>
      </c>
      <c r="E24" s="45" t="s">
        <v>34</v>
      </c>
      <c r="F24" s="45" t="s">
        <v>85</v>
      </c>
      <c r="G24" s="11">
        <v>291.9113</v>
      </c>
      <c r="H24" s="11">
        <f t="shared" si="0"/>
        <v>291.9113</v>
      </c>
      <c r="I24" s="11">
        <v>0</v>
      </c>
      <c r="J24" s="11">
        <v>0</v>
      </c>
      <c r="K24" s="45" t="s">
        <v>116</v>
      </c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42" customHeight="1">
      <c r="A25" s="1">
        <v>18</v>
      </c>
      <c r="B25" s="1"/>
      <c r="C25" s="1" t="s">
        <v>24</v>
      </c>
      <c r="D25" s="1" t="s">
        <v>50</v>
      </c>
      <c r="E25" s="45" t="s">
        <v>20</v>
      </c>
      <c r="F25" s="45" t="s">
        <v>85</v>
      </c>
      <c r="G25" s="11">
        <v>254.154</v>
      </c>
      <c r="H25" s="11">
        <f t="shared" si="0"/>
        <v>254.154</v>
      </c>
      <c r="I25" s="11">
        <v>0</v>
      </c>
      <c r="J25" s="11">
        <v>0</v>
      </c>
      <c r="K25" s="45" t="s">
        <v>116</v>
      </c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42" customHeight="1">
      <c r="A26" s="1">
        <v>19</v>
      </c>
      <c r="B26" s="1"/>
      <c r="C26" s="1" t="s">
        <v>74</v>
      </c>
      <c r="D26" s="1" t="s">
        <v>50</v>
      </c>
      <c r="E26" s="45" t="s">
        <v>34</v>
      </c>
      <c r="F26" s="45" t="s">
        <v>85</v>
      </c>
      <c r="G26" s="11">
        <v>338.7494</v>
      </c>
      <c r="H26" s="11">
        <f t="shared" si="0"/>
        <v>338.7494</v>
      </c>
      <c r="I26" s="11">
        <v>0</v>
      </c>
      <c r="J26" s="11">
        <v>0</v>
      </c>
      <c r="K26" s="45" t="s">
        <v>119</v>
      </c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42" customHeight="1">
      <c r="A27" s="1">
        <v>20</v>
      </c>
      <c r="B27" s="1"/>
      <c r="C27" s="1" t="s">
        <v>2</v>
      </c>
      <c r="D27" s="1" t="s">
        <v>50</v>
      </c>
      <c r="E27" s="45" t="s">
        <v>34</v>
      </c>
      <c r="F27" s="45" t="s">
        <v>85</v>
      </c>
      <c r="G27" s="11">
        <v>340.6611</v>
      </c>
      <c r="H27" s="11">
        <f t="shared" si="0"/>
        <v>340.6611</v>
      </c>
      <c r="I27" s="11">
        <v>0</v>
      </c>
      <c r="J27" s="11">
        <v>0</v>
      </c>
      <c r="K27" s="45" t="s">
        <v>116</v>
      </c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42" customHeight="1">
      <c r="A28" s="42">
        <v>21</v>
      </c>
      <c r="B28" s="27"/>
      <c r="C28" s="27" t="s">
        <v>86</v>
      </c>
      <c r="D28" s="27" t="s">
        <v>50</v>
      </c>
      <c r="E28" s="28" t="s">
        <v>39</v>
      </c>
      <c r="F28" s="28" t="s">
        <v>85</v>
      </c>
      <c r="G28" s="24">
        <v>233.1246</v>
      </c>
      <c r="H28" s="11">
        <f t="shared" si="0"/>
        <v>233.1246</v>
      </c>
      <c r="I28" s="24">
        <v>0</v>
      </c>
      <c r="J28" s="24">
        <v>0</v>
      </c>
      <c r="K28" s="28" t="s">
        <v>118</v>
      </c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30" customHeight="1">
      <c r="A29" s="56" t="s">
        <v>96</v>
      </c>
      <c r="B29" s="56"/>
      <c r="C29" s="56"/>
      <c r="D29" s="56"/>
      <c r="E29" s="56"/>
      <c r="F29" s="56"/>
      <c r="G29" s="10">
        <f>SUM(G8:G28)</f>
        <v>17500</v>
      </c>
      <c r="H29" s="10">
        <f>SUM(H8:H28)</f>
        <v>17500</v>
      </c>
      <c r="I29" s="10">
        <f>SUM(I8:I12)</f>
        <v>0</v>
      </c>
      <c r="J29" s="10">
        <f>SUM(J8:J12)</f>
        <v>0</v>
      </c>
      <c r="K29" s="16"/>
      <c r="L29" s="8"/>
      <c r="M29" s="8"/>
      <c r="N29" s="8"/>
      <c r="O29" s="8"/>
      <c r="P29" s="8"/>
      <c r="Q29" s="8"/>
      <c r="R29" s="9"/>
      <c r="S29" s="9"/>
      <c r="T29" s="9"/>
      <c r="U29" s="8"/>
    </row>
    <row r="30" spans="1:21" ht="15" customHeight="1">
      <c r="A30" s="56" t="s">
        <v>12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8"/>
      <c r="M30" s="8"/>
      <c r="N30" s="8"/>
      <c r="O30" s="8"/>
      <c r="P30" s="8"/>
      <c r="Q30" s="8"/>
      <c r="R30" s="9"/>
      <c r="S30" s="9"/>
      <c r="T30" s="9"/>
      <c r="U30" s="8"/>
    </row>
    <row r="31" spans="1:21" ht="30.75">
      <c r="A31" s="1">
        <v>22</v>
      </c>
      <c r="B31" s="1">
        <v>4</v>
      </c>
      <c r="C31" s="1" t="s">
        <v>42</v>
      </c>
      <c r="D31" s="1" t="s">
        <v>51</v>
      </c>
      <c r="E31" s="1" t="s">
        <v>34</v>
      </c>
      <c r="F31" s="11" t="s">
        <v>37</v>
      </c>
      <c r="G31" s="12">
        <v>2500</v>
      </c>
      <c r="H31" s="12">
        <v>2500</v>
      </c>
      <c r="I31" s="11">
        <v>0</v>
      </c>
      <c r="J31" s="11">
        <v>0</v>
      </c>
      <c r="K31" s="1" t="s">
        <v>120</v>
      </c>
      <c r="L31" s="8"/>
      <c r="M31" s="8"/>
      <c r="N31" s="8"/>
      <c r="O31" s="8"/>
      <c r="P31" s="8"/>
      <c r="Q31" s="8"/>
      <c r="R31" s="9"/>
      <c r="S31" s="9"/>
      <c r="T31" s="9"/>
      <c r="U31" s="8"/>
    </row>
    <row r="32" spans="1:21" ht="30.75">
      <c r="A32" s="1">
        <v>23</v>
      </c>
      <c r="B32" s="1"/>
      <c r="C32" s="1" t="s">
        <v>33</v>
      </c>
      <c r="D32" s="1" t="s">
        <v>51</v>
      </c>
      <c r="E32" s="1" t="s">
        <v>34</v>
      </c>
      <c r="F32" s="11" t="s">
        <v>37</v>
      </c>
      <c r="G32" s="12">
        <v>9400</v>
      </c>
      <c r="H32" s="12">
        <v>9400</v>
      </c>
      <c r="I32" s="11">
        <v>0</v>
      </c>
      <c r="J32" s="11">
        <v>0</v>
      </c>
      <c r="K32" s="1" t="s">
        <v>120</v>
      </c>
      <c r="L32" s="8"/>
      <c r="M32" s="8"/>
      <c r="N32" s="8"/>
      <c r="O32" s="8"/>
      <c r="P32" s="8"/>
      <c r="Q32" s="8"/>
      <c r="R32" s="9"/>
      <c r="S32" s="9"/>
      <c r="T32" s="9"/>
      <c r="U32" s="8"/>
    </row>
    <row r="33" spans="1:21" ht="30.75">
      <c r="A33" s="1">
        <v>24</v>
      </c>
      <c r="B33" s="2"/>
      <c r="C33" s="1" t="s">
        <v>43</v>
      </c>
      <c r="D33" s="1" t="s">
        <v>51</v>
      </c>
      <c r="E33" s="1" t="s">
        <v>20</v>
      </c>
      <c r="F33" s="11" t="s">
        <v>37</v>
      </c>
      <c r="G33" s="12">
        <v>5600</v>
      </c>
      <c r="H33" s="12">
        <v>5600</v>
      </c>
      <c r="I33" s="11">
        <v>0</v>
      </c>
      <c r="J33" s="11">
        <v>0</v>
      </c>
      <c r="K33" s="1" t="s">
        <v>120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1:21" ht="30" customHeight="1">
      <c r="A34" s="56" t="s">
        <v>44</v>
      </c>
      <c r="B34" s="56"/>
      <c r="C34" s="56"/>
      <c r="D34" s="56"/>
      <c r="E34" s="56"/>
      <c r="F34" s="56"/>
      <c r="G34" s="10">
        <f>SUM(G31:G33)</f>
        <v>17500</v>
      </c>
      <c r="H34" s="10">
        <f>SUM(H31:H33)</f>
        <v>17500</v>
      </c>
      <c r="I34" s="10">
        <f>SUM(I31:I33)</f>
        <v>0</v>
      </c>
      <c r="J34" s="10">
        <f>SUM(J31:J33)</f>
        <v>0</v>
      </c>
      <c r="K34" s="1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 customHeight="1">
      <c r="A35" s="56" t="s">
        <v>13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8"/>
      <c r="M35" s="8"/>
      <c r="N35" s="8"/>
      <c r="O35" s="8"/>
      <c r="P35" s="8"/>
      <c r="Q35" s="8"/>
      <c r="R35" s="9"/>
      <c r="S35" s="9"/>
      <c r="T35" s="9"/>
      <c r="U35" s="3"/>
    </row>
    <row r="36" spans="1:21" ht="46.5">
      <c r="A36" s="27">
        <v>25</v>
      </c>
      <c r="B36" s="27"/>
      <c r="C36" s="27" t="s">
        <v>45</v>
      </c>
      <c r="D36" s="27" t="s">
        <v>51</v>
      </c>
      <c r="E36" s="27" t="s">
        <v>20</v>
      </c>
      <c r="F36" s="24" t="s">
        <v>57</v>
      </c>
      <c r="G36" s="24">
        <v>700</v>
      </c>
      <c r="H36" s="24">
        <v>700</v>
      </c>
      <c r="I36" s="24">
        <v>0</v>
      </c>
      <c r="J36" s="24">
        <v>0</v>
      </c>
      <c r="K36" s="27" t="s">
        <v>121</v>
      </c>
      <c r="L36" s="8"/>
      <c r="M36" s="8"/>
      <c r="N36" s="8"/>
      <c r="O36" s="8"/>
      <c r="P36" s="8"/>
      <c r="Q36" s="8"/>
      <c r="R36" s="9"/>
      <c r="S36" s="9"/>
      <c r="T36" s="9"/>
      <c r="U36" s="3"/>
    </row>
    <row r="37" spans="1:21" ht="46.5">
      <c r="A37" s="27">
        <v>26</v>
      </c>
      <c r="B37" s="27">
        <v>5</v>
      </c>
      <c r="C37" s="27" t="s">
        <v>25</v>
      </c>
      <c r="D37" s="27" t="s">
        <v>50</v>
      </c>
      <c r="E37" s="27" t="s">
        <v>39</v>
      </c>
      <c r="F37" s="24" t="s">
        <v>57</v>
      </c>
      <c r="G37" s="24">
        <v>3500</v>
      </c>
      <c r="H37" s="24">
        <v>3500</v>
      </c>
      <c r="I37" s="24">
        <v>0</v>
      </c>
      <c r="J37" s="24">
        <v>0</v>
      </c>
      <c r="K37" s="27" t="s">
        <v>121</v>
      </c>
      <c r="L37" s="8"/>
      <c r="M37" s="8"/>
      <c r="N37" s="8"/>
      <c r="O37" s="8"/>
      <c r="P37" s="8"/>
      <c r="Q37" s="8"/>
      <c r="R37" s="9"/>
      <c r="S37" s="9"/>
      <c r="T37" s="9"/>
      <c r="U37" s="8"/>
    </row>
    <row r="38" spans="1:21" ht="46.5">
      <c r="A38" s="27">
        <v>27</v>
      </c>
      <c r="B38" s="27"/>
      <c r="C38" s="27" t="s">
        <v>15</v>
      </c>
      <c r="D38" s="27" t="s">
        <v>50</v>
      </c>
      <c r="E38" s="27" t="s">
        <v>34</v>
      </c>
      <c r="F38" s="24" t="s">
        <v>57</v>
      </c>
      <c r="G38" s="24">
        <v>1200</v>
      </c>
      <c r="H38" s="24">
        <v>1200</v>
      </c>
      <c r="I38" s="24">
        <v>0</v>
      </c>
      <c r="J38" s="24">
        <v>0</v>
      </c>
      <c r="K38" s="27" t="s">
        <v>121</v>
      </c>
      <c r="L38" s="8"/>
      <c r="M38" s="8"/>
      <c r="N38" s="8"/>
      <c r="O38" s="8"/>
      <c r="P38" s="8"/>
      <c r="Q38" s="8"/>
      <c r="R38" s="9"/>
      <c r="S38" s="9"/>
      <c r="T38" s="9"/>
      <c r="U38" s="8"/>
    </row>
    <row r="39" spans="1:21" ht="46.5">
      <c r="A39" s="27">
        <v>28</v>
      </c>
      <c r="B39" s="27">
        <v>6</v>
      </c>
      <c r="C39" s="27" t="s">
        <v>16</v>
      </c>
      <c r="D39" s="27" t="s">
        <v>50</v>
      </c>
      <c r="E39" s="27" t="s">
        <v>20</v>
      </c>
      <c r="F39" s="24" t="s">
        <v>57</v>
      </c>
      <c r="G39" s="24">
        <v>4000</v>
      </c>
      <c r="H39" s="24">
        <v>4000</v>
      </c>
      <c r="I39" s="24">
        <v>0</v>
      </c>
      <c r="J39" s="24">
        <v>0</v>
      </c>
      <c r="K39" s="27" t="s">
        <v>121</v>
      </c>
      <c r="L39" s="8"/>
      <c r="M39" s="8"/>
      <c r="N39" s="8"/>
      <c r="O39" s="8"/>
      <c r="P39" s="8"/>
      <c r="Q39" s="8"/>
      <c r="R39" s="9"/>
      <c r="S39" s="9"/>
      <c r="T39" s="9"/>
      <c r="U39" s="3"/>
    </row>
    <row r="40" spans="1:21" ht="46.5">
      <c r="A40" s="27">
        <v>29</v>
      </c>
      <c r="B40" s="27"/>
      <c r="C40" s="27" t="s">
        <v>17</v>
      </c>
      <c r="D40" s="27" t="s">
        <v>50</v>
      </c>
      <c r="E40" s="27" t="s">
        <v>39</v>
      </c>
      <c r="F40" s="24" t="s">
        <v>57</v>
      </c>
      <c r="G40" s="24">
        <v>7100</v>
      </c>
      <c r="H40" s="24">
        <v>7100</v>
      </c>
      <c r="I40" s="24">
        <v>0</v>
      </c>
      <c r="J40" s="24">
        <v>0</v>
      </c>
      <c r="K40" s="27" t="s">
        <v>121</v>
      </c>
      <c r="L40" s="8"/>
      <c r="M40" s="8"/>
      <c r="N40" s="8"/>
      <c r="O40" s="8"/>
      <c r="P40" s="8"/>
      <c r="Q40" s="8"/>
      <c r="R40" s="9"/>
      <c r="S40" s="9"/>
      <c r="T40" s="9"/>
      <c r="U40" s="8"/>
    </row>
    <row r="41" spans="1:21" ht="46.5">
      <c r="A41" s="27">
        <v>30</v>
      </c>
      <c r="B41" s="27"/>
      <c r="C41" s="27" t="s">
        <v>6</v>
      </c>
      <c r="D41" s="27" t="s">
        <v>50</v>
      </c>
      <c r="E41" s="27" t="s">
        <v>39</v>
      </c>
      <c r="F41" s="24" t="s">
        <v>57</v>
      </c>
      <c r="G41" s="24">
        <v>1000</v>
      </c>
      <c r="H41" s="24">
        <v>1000</v>
      </c>
      <c r="I41" s="24">
        <v>0</v>
      </c>
      <c r="J41" s="24">
        <v>0</v>
      </c>
      <c r="K41" s="27" t="s">
        <v>121</v>
      </c>
      <c r="L41" s="8"/>
      <c r="M41" s="8"/>
      <c r="N41" s="8"/>
      <c r="O41" s="8"/>
      <c r="P41" s="8"/>
      <c r="Q41" s="8"/>
      <c r="R41" s="9"/>
      <c r="S41" s="9"/>
      <c r="T41" s="9"/>
      <c r="U41" s="8"/>
    </row>
    <row r="42" spans="1:21" ht="30" customHeight="1">
      <c r="A42" s="57" t="s">
        <v>81</v>
      </c>
      <c r="B42" s="57"/>
      <c r="C42" s="57"/>
      <c r="D42" s="57"/>
      <c r="E42" s="57"/>
      <c r="F42" s="57"/>
      <c r="G42" s="25">
        <f>SUM(G36:G41)</f>
        <v>17500</v>
      </c>
      <c r="H42" s="25">
        <f>SUM(H36:H41)</f>
        <v>17500</v>
      </c>
      <c r="I42" s="25">
        <f>SUM(I36:I41)</f>
        <v>0</v>
      </c>
      <c r="J42" s="25">
        <f>SUM(J36:J41)</f>
        <v>0</v>
      </c>
      <c r="K42" s="26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1:21" ht="15" customHeight="1">
      <c r="A43" s="57" t="s">
        <v>10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8"/>
      <c r="M43" s="8"/>
      <c r="N43" s="8"/>
      <c r="O43" s="8"/>
      <c r="P43" s="8"/>
      <c r="Q43" s="8"/>
      <c r="R43" s="9"/>
      <c r="S43" s="9"/>
      <c r="T43" s="9"/>
      <c r="U43" s="8"/>
    </row>
    <row r="44" spans="1:21" ht="15" customHeight="1">
      <c r="A44" s="27">
        <v>31</v>
      </c>
      <c r="B44" s="27"/>
      <c r="C44" s="27" t="s">
        <v>22</v>
      </c>
      <c r="D44" s="27" t="s">
        <v>50</v>
      </c>
      <c r="E44" s="27" t="s">
        <v>20</v>
      </c>
      <c r="F44" s="24" t="s">
        <v>46</v>
      </c>
      <c r="G44" s="44">
        <v>8400</v>
      </c>
      <c r="H44" s="24">
        <f>G44</f>
        <v>8400</v>
      </c>
      <c r="I44" s="24">
        <v>0</v>
      </c>
      <c r="J44" s="24">
        <v>0</v>
      </c>
      <c r="K44" s="27" t="s">
        <v>122</v>
      </c>
      <c r="L44" s="8"/>
      <c r="M44" s="8"/>
      <c r="N44" s="8"/>
      <c r="O44" s="8"/>
      <c r="P44" s="8"/>
      <c r="Q44" s="8"/>
      <c r="R44" s="9"/>
      <c r="S44" s="9"/>
      <c r="T44" s="9"/>
      <c r="U44" s="8"/>
    </row>
    <row r="45" spans="1:21" ht="32.25" customHeight="1">
      <c r="A45" s="27">
        <v>32</v>
      </c>
      <c r="B45" s="27">
        <v>7</v>
      </c>
      <c r="C45" s="27" t="s">
        <v>27</v>
      </c>
      <c r="D45" s="27" t="s">
        <v>50</v>
      </c>
      <c r="E45" s="27" t="s">
        <v>34</v>
      </c>
      <c r="F45" s="24" t="s">
        <v>46</v>
      </c>
      <c r="G45" s="44">
        <v>11541.6402</v>
      </c>
      <c r="H45" s="24">
        <f aca="true" t="shared" si="1" ref="H45:H54">G45</f>
        <v>11541.6402</v>
      </c>
      <c r="I45" s="24">
        <v>0</v>
      </c>
      <c r="J45" s="24">
        <v>0</v>
      </c>
      <c r="K45" s="27" t="s">
        <v>123</v>
      </c>
      <c r="L45" s="8"/>
      <c r="M45" s="8"/>
      <c r="N45" s="8"/>
      <c r="O45" s="8"/>
      <c r="P45" s="8"/>
      <c r="Q45" s="8"/>
      <c r="R45" s="9"/>
      <c r="S45" s="9"/>
      <c r="T45" s="9"/>
      <c r="U45" s="8"/>
    </row>
    <row r="46" spans="1:21" ht="15" customHeight="1">
      <c r="A46" s="27">
        <v>33</v>
      </c>
      <c r="B46" s="27"/>
      <c r="C46" s="27" t="s">
        <v>5</v>
      </c>
      <c r="D46" s="27" t="s">
        <v>50</v>
      </c>
      <c r="E46" s="27" t="s">
        <v>34</v>
      </c>
      <c r="F46" s="24" t="s">
        <v>35</v>
      </c>
      <c r="G46" s="44">
        <v>700</v>
      </c>
      <c r="H46" s="24">
        <f t="shared" si="1"/>
        <v>700</v>
      </c>
      <c r="I46" s="24">
        <v>0</v>
      </c>
      <c r="J46" s="24">
        <v>0</v>
      </c>
      <c r="K46" s="27" t="s">
        <v>122</v>
      </c>
      <c r="L46" s="8"/>
      <c r="M46" s="8"/>
      <c r="N46" s="8"/>
      <c r="O46" s="8"/>
      <c r="P46" s="8"/>
      <c r="Q46" s="8"/>
      <c r="R46" s="9"/>
      <c r="S46" s="9"/>
      <c r="T46" s="9"/>
      <c r="U46" s="8"/>
    </row>
    <row r="47" spans="1:21" ht="15" customHeight="1">
      <c r="A47" s="27">
        <v>34</v>
      </c>
      <c r="B47" s="27"/>
      <c r="C47" s="27" t="s">
        <v>3</v>
      </c>
      <c r="D47" s="27" t="s">
        <v>50</v>
      </c>
      <c r="E47" s="27" t="s">
        <v>34</v>
      </c>
      <c r="F47" s="24" t="s">
        <v>37</v>
      </c>
      <c r="G47" s="44">
        <v>2500</v>
      </c>
      <c r="H47" s="24">
        <f t="shared" si="1"/>
        <v>2500</v>
      </c>
      <c r="I47" s="24">
        <v>0</v>
      </c>
      <c r="J47" s="24">
        <v>0</v>
      </c>
      <c r="K47" s="27" t="s">
        <v>122</v>
      </c>
      <c r="L47" s="8"/>
      <c r="M47" s="8"/>
      <c r="N47" s="8"/>
      <c r="O47" s="8"/>
      <c r="P47" s="8"/>
      <c r="Q47" s="8"/>
      <c r="R47" s="9"/>
      <c r="S47" s="9"/>
      <c r="T47" s="9"/>
      <c r="U47" s="8"/>
    </row>
    <row r="48" spans="1:21" ht="15" customHeight="1">
      <c r="A48" s="27">
        <v>35</v>
      </c>
      <c r="B48" s="27">
        <v>8</v>
      </c>
      <c r="C48" s="27" t="s">
        <v>29</v>
      </c>
      <c r="D48" s="27" t="s">
        <v>50</v>
      </c>
      <c r="E48" s="27" t="s">
        <v>34</v>
      </c>
      <c r="F48" s="24" t="s">
        <v>37</v>
      </c>
      <c r="G48" s="44">
        <v>2651.3598</v>
      </c>
      <c r="H48" s="24">
        <f t="shared" si="1"/>
        <v>2651.3598</v>
      </c>
      <c r="I48" s="24">
        <v>0</v>
      </c>
      <c r="J48" s="24">
        <v>0</v>
      </c>
      <c r="K48" s="27" t="s">
        <v>122</v>
      </c>
      <c r="L48" s="8"/>
      <c r="M48" s="8"/>
      <c r="N48" s="8"/>
      <c r="O48" s="8"/>
      <c r="P48" s="8"/>
      <c r="Q48" s="8"/>
      <c r="R48" s="9"/>
      <c r="S48" s="9"/>
      <c r="T48" s="9"/>
      <c r="U48" s="8"/>
    </row>
    <row r="49" spans="1:21" ht="62.25" customHeight="1">
      <c r="A49" s="42">
        <v>36</v>
      </c>
      <c r="B49" s="42"/>
      <c r="C49" s="42" t="s">
        <v>87</v>
      </c>
      <c r="D49" s="42" t="s">
        <v>50</v>
      </c>
      <c r="E49" s="42" t="s">
        <v>39</v>
      </c>
      <c r="F49" s="43" t="s">
        <v>88</v>
      </c>
      <c r="G49" s="44">
        <v>1</v>
      </c>
      <c r="H49" s="24">
        <f t="shared" si="1"/>
        <v>1</v>
      </c>
      <c r="I49" s="44">
        <v>0</v>
      </c>
      <c r="J49" s="44">
        <v>0</v>
      </c>
      <c r="K49" s="43" t="s">
        <v>68</v>
      </c>
      <c r="L49" s="8"/>
      <c r="M49" s="8"/>
      <c r="N49" s="8"/>
      <c r="O49" s="8"/>
      <c r="P49" s="8"/>
      <c r="Q49" s="8"/>
      <c r="R49" s="9"/>
      <c r="S49" s="9"/>
      <c r="T49" s="9"/>
      <c r="U49" s="8"/>
    </row>
    <row r="50" spans="1:21" ht="15" customHeight="1">
      <c r="A50" s="42">
        <v>37</v>
      </c>
      <c r="B50" s="42"/>
      <c r="C50" s="42" t="s">
        <v>89</v>
      </c>
      <c r="D50" s="42" t="s">
        <v>50</v>
      </c>
      <c r="E50" s="42" t="s">
        <v>34</v>
      </c>
      <c r="F50" s="43" t="s">
        <v>88</v>
      </c>
      <c r="G50" s="44">
        <v>1</v>
      </c>
      <c r="H50" s="24">
        <f t="shared" si="1"/>
        <v>1</v>
      </c>
      <c r="I50" s="44">
        <v>0</v>
      </c>
      <c r="J50" s="44">
        <v>0</v>
      </c>
      <c r="K50" s="43" t="s">
        <v>118</v>
      </c>
      <c r="L50" s="8"/>
      <c r="M50" s="8"/>
      <c r="N50" s="8"/>
      <c r="O50" s="8"/>
      <c r="P50" s="8"/>
      <c r="Q50" s="8"/>
      <c r="R50" s="9"/>
      <c r="S50" s="9"/>
      <c r="T50" s="9"/>
      <c r="U50" s="8"/>
    </row>
    <row r="51" spans="1:21" ht="15" customHeight="1">
      <c r="A51" s="42">
        <v>38</v>
      </c>
      <c r="B51" s="42"/>
      <c r="C51" s="42" t="s">
        <v>90</v>
      </c>
      <c r="D51" s="42" t="s">
        <v>50</v>
      </c>
      <c r="E51" s="42" t="s">
        <v>34</v>
      </c>
      <c r="F51" s="43" t="s">
        <v>88</v>
      </c>
      <c r="G51" s="44">
        <v>1</v>
      </c>
      <c r="H51" s="24">
        <f t="shared" si="1"/>
        <v>1</v>
      </c>
      <c r="I51" s="44">
        <v>0</v>
      </c>
      <c r="J51" s="44">
        <v>0</v>
      </c>
      <c r="K51" s="43" t="s">
        <v>117</v>
      </c>
      <c r="L51" s="8"/>
      <c r="M51" s="8"/>
      <c r="N51" s="8"/>
      <c r="O51" s="8"/>
      <c r="P51" s="8"/>
      <c r="Q51" s="8"/>
      <c r="R51" s="9"/>
      <c r="S51" s="9"/>
      <c r="T51" s="9"/>
      <c r="U51" s="8"/>
    </row>
    <row r="52" spans="1:21" ht="15" customHeight="1">
      <c r="A52" s="42">
        <v>39</v>
      </c>
      <c r="B52" s="42"/>
      <c r="C52" s="42" t="s">
        <v>23</v>
      </c>
      <c r="D52" s="42" t="s">
        <v>50</v>
      </c>
      <c r="E52" s="42" t="s">
        <v>34</v>
      </c>
      <c r="F52" s="43" t="s">
        <v>88</v>
      </c>
      <c r="G52" s="44">
        <v>1</v>
      </c>
      <c r="H52" s="24">
        <f t="shared" si="1"/>
        <v>1</v>
      </c>
      <c r="I52" s="44">
        <v>0</v>
      </c>
      <c r="J52" s="44">
        <v>0</v>
      </c>
      <c r="K52" s="43" t="s">
        <v>117</v>
      </c>
      <c r="L52" s="8"/>
      <c r="M52" s="8"/>
      <c r="N52" s="8"/>
      <c r="O52" s="8"/>
      <c r="P52" s="8"/>
      <c r="Q52" s="8"/>
      <c r="R52" s="9"/>
      <c r="S52" s="9"/>
      <c r="T52" s="9"/>
      <c r="U52" s="8"/>
    </row>
    <row r="53" spans="1:21" ht="15" customHeight="1">
      <c r="A53" s="42">
        <v>40</v>
      </c>
      <c r="B53" s="42"/>
      <c r="C53" s="42" t="s">
        <v>91</v>
      </c>
      <c r="D53" s="42" t="s">
        <v>50</v>
      </c>
      <c r="E53" s="42" t="s">
        <v>34</v>
      </c>
      <c r="F53" s="43" t="s">
        <v>88</v>
      </c>
      <c r="G53" s="44">
        <v>1</v>
      </c>
      <c r="H53" s="24">
        <f t="shared" si="1"/>
        <v>1</v>
      </c>
      <c r="I53" s="44">
        <v>0</v>
      </c>
      <c r="J53" s="44">
        <v>0</v>
      </c>
      <c r="K53" s="43" t="s">
        <v>117</v>
      </c>
      <c r="L53" s="8"/>
      <c r="M53" s="8"/>
      <c r="N53" s="8"/>
      <c r="O53" s="8"/>
      <c r="P53" s="8"/>
      <c r="Q53" s="8"/>
      <c r="R53" s="9"/>
      <c r="S53" s="9"/>
      <c r="T53" s="9"/>
      <c r="U53" s="8"/>
    </row>
    <row r="54" spans="1:21" ht="15">
      <c r="A54" s="42">
        <v>41</v>
      </c>
      <c r="B54" s="42"/>
      <c r="C54" s="42" t="s">
        <v>92</v>
      </c>
      <c r="D54" s="42" t="s">
        <v>50</v>
      </c>
      <c r="E54" s="42" t="s">
        <v>39</v>
      </c>
      <c r="F54" s="43" t="s">
        <v>88</v>
      </c>
      <c r="G54" s="44">
        <v>1</v>
      </c>
      <c r="H54" s="24">
        <f t="shared" si="1"/>
        <v>1</v>
      </c>
      <c r="I54" s="44">
        <v>0</v>
      </c>
      <c r="J54" s="44">
        <v>0</v>
      </c>
      <c r="K54" s="43" t="s">
        <v>117</v>
      </c>
      <c r="L54" s="8"/>
      <c r="M54" s="8"/>
      <c r="N54" s="8"/>
      <c r="O54" s="8"/>
      <c r="P54" s="8"/>
      <c r="Q54" s="8"/>
      <c r="R54" s="9"/>
      <c r="S54" s="9"/>
      <c r="T54" s="9"/>
      <c r="U54" s="8"/>
    </row>
    <row r="55" spans="1:21" ht="69">
      <c r="A55" s="42">
        <v>42</v>
      </c>
      <c r="B55" s="42"/>
      <c r="C55" s="42" t="s">
        <v>93</v>
      </c>
      <c r="D55" s="42" t="s">
        <v>50</v>
      </c>
      <c r="E55" s="42" t="s">
        <v>39</v>
      </c>
      <c r="F55" s="43" t="s">
        <v>88</v>
      </c>
      <c r="G55" s="44">
        <v>1</v>
      </c>
      <c r="H55" s="24">
        <f>G55</f>
        <v>1</v>
      </c>
      <c r="I55" s="44">
        <v>0</v>
      </c>
      <c r="J55" s="44">
        <v>0</v>
      </c>
      <c r="K55" s="43" t="s">
        <v>68</v>
      </c>
      <c r="L55" s="8"/>
      <c r="M55" s="8"/>
      <c r="N55" s="8"/>
      <c r="O55" s="8"/>
      <c r="P55" s="8"/>
      <c r="Q55" s="8"/>
      <c r="R55" s="9"/>
      <c r="S55" s="9"/>
      <c r="T55" s="9"/>
      <c r="U55" s="8"/>
    </row>
    <row r="56" spans="1:21" ht="30.75" customHeight="1">
      <c r="A56" s="57" t="s">
        <v>94</v>
      </c>
      <c r="B56" s="57"/>
      <c r="C56" s="57"/>
      <c r="D56" s="57"/>
      <c r="E56" s="57"/>
      <c r="F56" s="57"/>
      <c r="G56" s="25">
        <f>SUM(G44:G55)</f>
        <v>25800</v>
      </c>
      <c r="H56" s="25">
        <f>SUM(H44:H55)</f>
        <v>25800</v>
      </c>
      <c r="I56" s="25">
        <f>SUM(I44:I48)</f>
        <v>0</v>
      </c>
      <c r="J56" s="25">
        <f>SUM(J44:J48)</f>
        <v>0</v>
      </c>
      <c r="K56" s="27"/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1:21" ht="30.75" customHeight="1">
      <c r="A57" s="57" t="s">
        <v>95</v>
      </c>
      <c r="B57" s="57"/>
      <c r="C57" s="57"/>
      <c r="D57" s="57"/>
      <c r="E57" s="57"/>
      <c r="F57" s="57"/>
      <c r="G57" s="25">
        <f>G56+G42+G34+G29</f>
        <v>78300</v>
      </c>
      <c r="H57" s="25">
        <f>+H56+H42+H34+H29</f>
        <v>78300</v>
      </c>
      <c r="I57" s="25">
        <f>+I56+I42+I34+I29</f>
        <v>0</v>
      </c>
      <c r="J57" s="25">
        <f>+J56+J42+J34+J29</f>
        <v>0</v>
      </c>
      <c r="K57" s="26"/>
      <c r="L57" s="8"/>
      <c r="M57" s="8"/>
      <c r="N57" s="8"/>
      <c r="O57" s="8"/>
      <c r="P57" s="8"/>
      <c r="Q57" s="8"/>
      <c r="R57" s="9"/>
      <c r="S57" s="9"/>
      <c r="T57" s="9"/>
      <c r="U57" s="8"/>
    </row>
    <row r="58" spans="1:21" ht="15">
      <c r="A58" s="75" t="s">
        <v>28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8"/>
      <c r="M58" s="8"/>
      <c r="N58" s="8"/>
      <c r="O58" s="8"/>
      <c r="P58" s="8"/>
      <c r="Q58" s="8"/>
      <c r="R58" s="9"/>
      <c r="S58" s="9"/>
      <c r="T58" s="9"/>
      <c r="U58" s="8"/>
    </row>
    <row r="59" spans="1:21" ht="14.25" customHeight="1">
      <c r="A59" s="57" t="s">
        <v>11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73"/>
      <c r="M59" s="73"/>
      <c r="N59" s="73"/>
      <c r="O59" s="73"/>
      <c r="P59" s="73"/>
      <c r="Q59" s="73"/>
      <c r="R59" s="7"/>
      <c r="S59" s="7"/>
      <c r="T59" s="7"/>
      <c r="U59" s="6"/>
    </row>
    <row r="60" spans="1:21" ht="49.5" customHeight="1">
      <c r="A60" s="27">
        <v>1</v>
      </c>
      <c r="B60" s="27"/>
      <c r="C60" s="27" t="s">
        <v>24</v>
      </c>
      <c r="D60" s="27" t="s">
        <v>50</v>
      </c>
      <c r="E60" s="28" t="s">
        <v>20</v>
      </c>
      <c r="F60" s="24" t="s">
        <v>57</v>
      </c>
      <c r="G60" s="29">
        <v>1500</v>
      </c>
      <c r="H60" s="29">
        <f>G60</f>
        <v>1500</v>
      </c>
      <c r="I60" s="24">
        <v>0</v>
      </c>
      <c r="J60" s="24">
        <v>0</v>
      </c>
      <c r="K60" s="45" t="s">
        <v>116</v>
      </c>
      <c r="L60" s="6"/>
      <c r="M60" s="6"/>
      <c r="N60" s="6"/>
      <c r="O60" s="6"/>
      <c r="P60" s="6"/>
      <c r="Q60" s="6"/>
      <c r="R60" s="7"/>
      <c r="S60" s="7"/>
      <c r="T60" s="7"/>
      <c r="U60" s="6"/>
    </row>
    <row r="61" spans="1:21" ht="49.5" customHeight="1">
      <c r="A61" s="27">
        <v>2</v>
      </c>
      <c r="B61" s="27">
        <v>9</v>
      </c>
      <c r="C61" s="27" t="s">
        <v>58</v>
      </c>
      <c r="D61" s="27" t="s">
        <v>50</v>
      </c>
      <c r="E61" s="27" t="s">
        <v>34</v>
      </c>
      <c r="F61" s="24" t="s">
        <v>57</v>
      </c>
      <c r="G61" s="29">
        <v>1000</v>
      </c>
      <c r="H61" s="29">
        <f>G61</f>
        <v>1000</v>
      </c>
      <c r="I61" s="24">
        <v>0</v>
      </c>
      <c r="J61" s="24">
        <v>0</v>
      </c>
      <c r="K61" s="28" t="s">
        <v>124</v>
      </c>
      <c r="L61" s="6"/>
      <c r="M61" s="6"/>
      <c r="N61" s="6"/>
      <c r="O61" s="6"/>
      <c r="P61" s="6"/>
      <c r="Q61" s="6"/>
      <c r="R61" s="7"/>
      <c r="S61" s="7"/>
      <c r="T61" s="7"/>
      <c r="U61" s="6"/>
    </row>
    <row r="62" spans="1:21" ht="49.5" customHeight="1">
      <c r="A62" s="27">
        <v>3</v>
      </c>
      <c r="B62" s="27">
        <v>10</v>
      </c>
      <c r="C62" s="27" t="s">
        <v>77</v>
      </c>
      <c r="D62" s="27" t="s">
        <v>51</v>
      </c>
      <c r="E62" s="27" t="s">
        <v>34</v>
      </c>
      <c r="F62" s="24" t="s">
        <v>57</v>
      </c>
      <c r="G62" s="29">
        <v>3000</v>
      </c>
      <c r="H62" s="29">
        <f aca="true" t="shared" si="2" ref="H62:H73">G62</f>
        <v>3000</v>
      </c>
      <c r="I62" s="24">
        <v>0</v>
      </c>
      <c r="J62" s="24">
        <v>0</v>
      </c>
      <c r="K62" s="45" t="s">
        <v>116</v>
      </c>
      <c r="L62" s="6"/>
      <c r="M62" s="6"/>
      <c r="N62" s="6"/>
      <c r="O62" s="6"/>
      <c r="P62" s="6"/>
      <c r="Q62" s="6"/>
      <c r="R62" s="7"/>
      <c r="S62" s="7"/>
      <c r="T62" s="7"/>
      <c r="U62" s="6"/>
    </row>
    <row r="63" spans="1:21" ht="49.5" customHeight="1">
      <c r="A63" s="27">
        <v>4</v>
      </c>
      <c r="B63" s="27"/>
      <c r="C63" s="27" t="s">
        <v>76</v>
      </c>
      <c r="D63" s="27" t="s">
        <v>51</v>
      </c>
      <c r="E63" s="27" t="s">
        <v>34</v>
      </c>
      <c r="F63" s="24" t="s">
        <v>57</v>
      </c>
      <c r="G63" s="29">
        <v>4000</v>
      </c>
      <c r="H63" s="29">
        <f t="shared" si="2"/>
        <v>4000</v>
      </c>
      <c r="I63" s="24">
        <v>0</v>
      </c>
      <c r="J63" s="24">
        <v>0</v>
      </c>
      <c r="K63" s="28" t="s">
        <v>125</v>
      </c>
      <c r="L63" s="6"/>
      <c r="M63" s="6"/>
      <c r="N63" s="6"/>
      <c r="O63" s="6"/>
      <c r="P63" s="6"/>
      <c r="Q63" s="6"/>
      <c r="R63" s="7"/>
      <c r="S63" s="7"/>
      <c r="T63" s="7"/>
      <c r="U63" s="6"/>
    </row>
    <row r="64" spans="1:21" ht="49.5" customHeight="1">
      <c r="A64" s="27">
        <v>5</v>
      </c>
      <c r="B64" s="27"/>
      <c r="C64" s="27" t="s">
        <v>78</v>
      </c>
      <c r="D64" s="30" t="s">
        <v>51</v>
      </c>
      <c r="E64" s="30" t="s">
        <v>34</v>
      </c>
      <c r="F64" s="31" t="s">
        <v>57</v>
      </c>
      <c r="G64" s="32">
        <v>4000</v>
      </c>
      <c r="H64" s="32">
        <f>G64</f>
        <v>4000</v>
      </c>
      <c r="I64" s="31">
        <v>0</v>
      </c>
      <c r="J64" s="31">
        <v>0</v>
      </c>
      <c r="K64" s="45" t="s">
        <v>116</v>
      </c>
      <c r="L64" s="6"/>
      <c r="M64" s="6"/>
      <c r="N64" s="6"/>
      <c r="O64" s="6"/>
      <c r="P64" s="6"/>
      <c r="Q64" s="6"/>
      <c r="R64" s="7"/>
      <c r="S64" s="7"/>
      <c r="T64" s="7"/>
      <c r="U64" s="6"/>
    </row>
    <row r="65" spans="1:21" ht="49.5" customHeight="1">
      <c r="A65" s="27">
        <v>6</v>
      </c>
      <c r="B65" s="33">
        <v>11</v>
      </c>
      <c r="C65" s="27" t="s">
        <v>79</v>
      </c>
      <c r="D65" s="27" t="s">
        <v>50</v>
      </c>
      <c r="E65" s="27" t="s">
        <v>34</v>
      </c>
      <c r="F65" s="24" t="s">
        <v>57</v>
      </c>
      <c r="G65" s="29">
        <v>2000</v>
      </c>
      <c r="H65" s="29">
        <f t="shared" si="2"/>
        <v>2000</v>
      </c>
      <c r="I65" s="24">
        <v>0</v>
      </c>
      <c r="J65" s="24">
        <v>0</v>
      </c>
      <c r="K65" s="28" t="s">
        <v>126</v>
      </c>
      <c r="L65" s="6"/>
      <c r="M65" s="6"/>
      <c r="N65" s="6"/>
      <c r="O65" s="6"/>
      <c r="P65" s="6"/>
      <c r="Q65" s="6"/>
      <c r="R65" s="7"/>
      <c r="S65" s="7"/>
      <c r="T65" s="7"/>
      <c r="U65" s="6"/>
    </row>
    <row r="66" spans="1:21" ht="49.5" customHeight="1">
      <c r="A66" s="27">
        <v>7</v>
      </c>
      <c r="B66" s="27"/>
      <c r="C66" s="30" t="s">
        <v>19</v>
      </c>
      <c r="D66" s="30" t="s">
        <v>50</v>
      </c>
      <c r="E66" s="30" t="s">
        <v>34</v>
      </c>
      <c r="F66" s="31" t="s">
        <v>57</v>
      </c>
      <c r="G66" s="32">
        <v>5000</v>
      </c>
      <c r="H66" s="32">
        <f t="shared" si="2"/>
        <v>5000</v>
      </c>
      <c r="I66" s="31">
        <v>0</v>
      </c>
      <c r="J66" s="31">
        <v>0</v>
      </c>
      <c r="K66" s="28" t="s">
        <v>124</v>
      </c>
      <c r="L66" s="6"/>
      <c r="M66" s="6"/>
      <c r="N66" s="6"/>
      <c r="O66" s="6"/>
      <c r="P66" s="6"/>
      <c r="Q66" s="6"/>
      <c r="R66" s="7"/>
      <c r="S66" s="7"/>
      <c r="T66" s="7"/>
      <c r="U66" s="6"/>
    </row>
    <row r="67" spans="1:21" ht="49.5" customHeight="1">
      <c r="A67" s="27">
        <v>8</v>
      </c>
      <c r="B67" s="33">
        <v>12</v>
      </c>
      <c r="C67" s="27" t="s">
        <v>59</v>
      </c>
      <c r="D67" s="30" t="s">
        <v>50</v>
      </c>
      <c r="E67" s="27" t="s">
        <v>39</v>
      </c>
      <c r="F67" s="31" t="s">
        <v>57</v>
      </c>
      <c r="G67" s="32">
        <v>4000</v>
      </c>
      <c r="H67" s="32">
        <f>G67</f>
        <v>4000</v>
      </c>
      <c r="I67" s="31">
        <v>0</v>
      </c>
      <c r="J67" s="31">
        <v>0</v>
      </c>
      <c r="K67" s="27" t="s">
        <v>118</v>
      </c>
      <c r="L67" s="6"/>
      <c r="M67" s="6"/>
      <c r="N67" s="6"/>
      <c r="O67" s="6"/>
      <c r="P67" s="6"/>
      <c r="Q67" s="6"/>
      <c r="R67" s="7"/>
      <c r="S67" s="7"/>
      <c r="T67" s="7"/>
      <c r="U67" s="6"/>
    </row>
    <row r="68" spans="1:21" ht="49.5" customHeight="1">
      <c r="A68" s="27">
        <v>9</v>
      </c>
      <c r="B68" s="27"/>
      <c r="C68" s="27" t="s">
        <v>7</v>
      </c>
      <c r="D68" s="27" t="s">
        <v>50</v>
      </c>
      <c r="E68" s="27" t="s">
        <v>34</v>
      </c>
      <c r="F68" s="24" t="s">
        <v>57</v>
      </c>
      <c r="G68" s="32">
        <v>5000</v>
      </c>
      <c r="H68" s="32">
        <f t="shared" si="2"/>
        <v>5000</v>
      </c>
      <c r="I68" s="31">
        <v>0</v>
      </c>
      <c r="J68" s="31">
        <v>0</v>
      </c>
      <c r="K68" s="27" t="s">
        <v>118</v>
      </c>
      <c r="L68" s="6"/>
      <c r="M68" s="6"/>
      <c r="N68" s="6"/>
      <c r="O68" s="6"/>
      <c r="P68" s="6"/>
      <c r="Q68" s="6"/>
      <c r="R68" s="7"/>
      <c r="S68" s="7"/>
      <c r="T68" s="7"/>
      <c r="U68" s="6"/>
    </row>
    <row r="69" spans="1:21" ht="49.5" customHeight="1">
      <c r="A69" s="27">
        <v>10</v>
      </c>
      <c r="B69" s="27"/>
      <c r="C69" s="27" t="s">
        <v>53</v>
      </c>
      <c r="D69" s="27" t="s">
        <v>50</v>
      </c>
      <c r="E69" s="27" t="s">
        <v>20</v>
      </c>
      <c r="F69" s="24" t="s">
        <v>57</v>
      </c>
      <c r="G69" s="29">
        <v>3000</v>
      </c>
      <c r="H69" s="29">
        <f t="shared" si="2"/>
        <v>3000</v>
      </c>
      <c r="I69" s="31">
        <v>0</v>
      </c>
      <c r="J69" s="31">
        <v>0</v>
      </c>
      <c r="K69" s="28" t="s">
        <v>126</v>
      </c>
      <c r="L69" s="6"/>
      <c r="M69" s="6"/>
      <c r="N69" s="6"/>
      <c r="O69" s="6"/>
      <c r="P69" s="6"/>
      <c r="Q69" s="6"/>
      <c r="R69" s="7"/>
      <c r="S69" s="7"/>
      <c r="T69" s="7"/>
      <c r="U69" s="6"/>
    </row>
    <row r="70" spans="1:21" ht="49.5" customHeight="1">
      <c r="A70" s="27">
        <v>11</v>
      </c>
      <c r="B70" s="27">
        <v>13</v>
      </c>
      <c r="C70" s="27" t="s">
        <v>60</v>
      </c>
      <c r="D70" s="27" t="s">
        <v>50</v>
      </c>
      <c r="E70" s="27" t="s">
        <v>39</v>
      </c>
      <c r="F70" s="24" t="s">
        <v>57</v>
      </c>
      <c r="G70" s="29">
        <v>3000</v>
      </c>
      <c r="H70" s="29">
        <f t="shared" si="2"/>
        <v>3000</v>
      </c>
      <c r="I70" s="31">
        <v>0</v>
      </c>
      <c r="J70" s="31">
        <v>0</v>
      </c>
      <c r="K70" s="28" t="s">
        <v>124</v>
      </c>
      <c r="L70" s="6"/>
      <c r="M70" s="6"/>
      <c r="N70" s="6"/>
      <c r="O70" s="6"/>
      <c r="P70" s="6"/>
      <c r="Q70" s="6"/>
      <c r="R70" s="7"/>
      <c r="S70" s="7"/>
      <c r="T70" s="7"/>
      <c r="U70" s="6"/>
    </row>
    <row r="71" spans="1:21" ht="49.5" customHeight="1">
      <c r="A71" s="27">
        <v>12</v>
      </c>
      <c r="B71" s="27">
        <v>14</v>
      </c>
      <c r="C71" s="27" t="s">
        <v>61</v>
      </c>
      <c r="D71" s="27" t="s">
        <v>50</v>
      </c>
      <c r="E71" s="27" t="s">
        <v>34</v>
      </c>
      <c r="F71" s="24" t="s">
        <v>57</v>
      </c>
      <c r="G71" s="29">
        <v>1500</v>
      </c>
      <c r="H71" s="29">
        <f t="shared" si="2"/>
        <v>1500</v>
      </c>
      <c r="I71" s="31">
        <v>0</v>
      </c>
      <c r="J71" s="31">
        <v>0</v>
      </c>
      <c r="K71" s="27" t="s">
        <v>118</v>
      </c>
      <c r="L71" s="6"/>
      <c r="M71" s="6"/>
      <c r="N71" s="6"/>
      <c r="O71" s="6"/>
      <c r="P71" s="6"/>
      <c r="Q71" s="6"/>
      <c r="R71" s="7"/>
      <c r="S71" s="7"/>
      <c r="T71" s="7"/>
      <c r="U71" s="6"/>
    </row>
    <row r="72" spans="1:21" ht="49.5" customHeight="1">
      <c r="A72" s="27">
        <v>13</v>
      </c>
      <c r="B72" s="27"/>
      <c r="C72" s="27" t="s">
        <v>26</v>
      </c>
      <c r="D72" s="27" t="s">
        <v>50</v>
      </c>
      <c r="E72" s="27" t="s">
        <v>39</v>
      </c>
      <c r="F72" s="24" t="s">
        <v>57</v>
      </c>
      <c r="G72" s="29">
        <v>5000</v>
      </c>
      <c r="H72" s="29">
        <f>G72</f>
        <v>5000</v>
      </c>
      <c r="I72" s="24">
        <v>0</v>
      </c>
      <c r="J72" s="24">
        <v>0</v>
      </c>
      <c r="K72" s="45" t="s">
        <v>116</v>
      </c>
      <c r="L72" s="6"/>
      <c r="M72" s="6"/>
      <c r="N72" s="6"/>
      <c r="O72" s="6"/>
      <c r="P72" s="6"/>
      <c r="Q72" s="6"/>
      <c r="R72" s="7"/>
      <c r="S72" s="7"/>
      <c r="T72" s="7"/>
      <c r="U72" s="6"/>
    </row>
    <row r="73" spans="1:21" ht="49.5" customHeight="1">
      <c r="A73" s="27">
        <v>14</v>
      </c>
      <c r="B73" s="27">
        <v>15</v>
      </c>
      <c r="C73" s="27" t="s">
        <v>62</v>
      </c>
      <c r="D73" s="27" t="s">
        <v>50</v>
      </c>
      <c r="E73" s="27" t="s">
        <v>34</v>
      </c>
      <c r="F73" s="24" t="s">
        <v>57</v>
      </c>
      <c r="G73" s="29">
        <v>1000</v>
      </c>
      <c r="H73" s="29">
        <f t="shared" si="2"/>
        <v>1000</v>
      </c>
      <c r="I73" s="24">
        <v>0</v>
      </c>
      <c r="J73" s="24">
        <v>0</v>
      </c>
      <c r="K73" s="28" t="s">
        <v>126</v>
      </c>
      <c r="L73" s="6"/>
      <c r="M73" s="6"/>
      <c r="N73" s="6"/>
      <c r="O73" s="6"/>
      <c r="P73" s="6"/>
      <c r="Q73" s="6"/>
      <c r="R73" s="7"/>
      <c r="S73" s="7"/>
      <c r="T73" s="7"/>
      <c r="U73" s="6"/>
    </row>
    <row r="74" spans="1:21" ht="49.5" customHeight="1">
      <c r="A74" s="27">
        <v>15</v>
      </c>
      <c r="B74" s="27"/>
      <c r="C74" s="27" t="s">
        <v>47</v>
      </c>
      <c r="D74" s="27" t="s">
        <v>50</v>
      </c>
      <c r="E74" s="28" t="s">
        <v>39</v>
      </c>
      <c r="F74" s="24" t="s">
        <v>57</v>
      </c>
      <c r="G74" s="24">
        <v>800</v>
      </c>
      <c r="H74" s="24">
        <f>G74</f>
        <v>800</v>
      </c>
      <c r="I74" s="24">
        <v>0</v>
      </c>
      <c r="J74" s="24">
        <v>0</v>
      </c>
      <c r="K74" s="45" t="s">
        <v>116</v>
      </c>
      <c r="L74" s="6"/>
      <c r="M74" s="6"/>
      <c r="N74" s="6"/>
      <c r="O74" s="6"/>
      <c r="P74" s="6"/>
      <c r="Q74" s="6"/>
      <c r="R74" s="7"/>
      <c r="S74" s="7"/>
      <c r="T74" s="7"/>
      <c r="U74" s="6"/>
    </row>
    <row r="75" spans="1:21" ht="49.5" customHeight="1">
      <c r="A75" s="27">
        <v>16</v>
      </c>
      <c r="B75" s="27"/>
      <c r="C75" s="27" t="s">
        <v>63</v>
      </c>
      <c r="D75" s="27" t="s">
        <v>50</v>
      </c>
      <c r="E75" s="28" t="s">
        <v>39</v>
      </c>
      <c r="F75" s="24" t="s">
        <v>57</v>
      </c>
      <c r="G75" s="24">
        <v>800</v>
      </c>
      <c r="H75" s="24">
        <f aca="true" t="shared" si="3" ref="H75:H86">G75</f>
        <v>800</v>
      </c>
      <c r="I75" s="24">
        <v>0</v>
      </c>
      <c r="J75" s="24">
        <v>0</v>
      </c>
      <c r="K75" s="45" t="s">
        <v>116</v>
      </c>
      <c r="L75" s="6"/>
      <c r="M75" s="6"/>
      <c r="N75" s="6"/>
      <c r="O75" s="6"/>
      <c r="P75" s="6"/>
      <c r="Q75" s="6"/>
      <c r="R75" s="7"/>
      <c r="S75" s="7"/>
      <c r="T75" s="7"/>
      <c r="U75" s="6"/>
    </row>
    <row r="76" spans="1:21" ht="49.5" customHeight="1">
      <c r="A76" s="27">
        <v>17</v>
      </c>
      <c r="B76" s="27"/>
      <c r="C76" s="27" t="s">
        <v>66</v>
      </c>
      <c r="D76" s="27" t="s">
        <v>50</v>
      </c>
      <c r="E76" s="28" t="s">
        <v>39</v>
      </c>
      <c r="F76" s="24" t="s">
        <v>57</v>
      </c>
      <c r="G76" s="24">
        <v>1500</v>
      </c>
      <c r="H76" s="24">
        <f>G76</f>
        <v>1500</v>
      </c>
      <c r="I76" s="24">
        <v>0</v>
      </c>
      <c r="J76" s="24">
        <v>0</v>
      </c>
      <c r="K76" s="45" t="s">
        <v>116</v>
      </c>
      <c r="L76" s="6"/>
      <c r="M76" s="6"/>
      <c r="N76" s="6"/>
      <c r="O76" s="6"/>
      <c r="P76" s="6"/>
      <c r="Q76" s="6"/>
      <c r="R76" s="7"/>
      <c r="S76" s="7"/>
      <c r="T76" s="7"/>
      <c r="U76" s="6"/>
    </row>
    <row r="77" spans="1:21" ht="49.5" customHeight="1">
      <c r="A77" s="27">
        <v>18</v>
      </c>
      <c r="B77" s="27"/>
      <c r="C77" s="30" t="s">
        <v>64</v>
      </c>
      <c r="D77" s="30" t="s">
        <v>50</v>
      </c>
      <c r="E77" s="34" t="s">
        <v>39</v>
      </c>
      <c r="F77" s="31" t="s">
        <v>57</v>
      </c>
      <c r="G77" s="31">
        <v>500</v>
      </c>
      <c r="H77" s="31">
        <f t="shared" si="3"/>
        <v>500</v>
      </c>
      <c r="I77" s="31">
        <v>0</v>
      </c>
      <c r="J77" s="31">
        <v>0</v>
      </c>
      <c r="K77" s="30" t="s">
        <v>117</v>
      </c>
      <c r="L77" s="6"/>
      <c r="M77" s="6"/>
      <c r="N77" s="6"/>
      <c r="O77" s="6"/>
      <c r="P77" s="6"/>
      <c r="Q77" s="6"/>
      <c r="R77" s="7"/>
      <c r="S77" s="7"/>
      <c r="T77" s="7"/>
      <c r="U77" s="6"/>
    </row>
    <row r="78" spans="1:21" ht="49.5" customHeight="1">
      <c r="A78" s="27">
        <v>19</v>
      </c>
      <c r="B78" s="33"/>
      <c r="C78" s="35" t="s">
        <v>65</v>
      </c>
      <c r="D78" s="35" t="s">
        <v>50</v>
      </c>
      <c r="E78" s="36" t="s">
        <v>34</v>
      </c>
      <c r="F78" s="37" t="s">
        <v>57</v>
      </c>
      <c r="G78" s="37">
        <v>500</v>
      </c>
      <c r="H78" s="37">
        <f t="shared" si="3"/>
        <v>500</v>
      </c>
      <c r="I78" s="37">
        <v>0</v>
      </c>
      <c r="J78" s="37">
        <v>0</v>
      </c>
      <c r="K78" s="35" t="s">
        <v>117</v>
      </c>
      <c r="L78" s="6"/>
      <c r="M78" s="6"/>
      <c r="N78" s="6"/>
      <c r="O78" s="6"/>
      <c r="P78" s="6"/>
      <c r="Q78" s="6"/>
      <c r="R78" s="7"/>
      <c r="S78" s="7"/>
      <c r="T78" s="7"/>
      <c r="U78" s="6"/>
    </row>
    <row r="79" spans="1:21" ht="87" customHeight="1">
      <c r="A79" s="27">
        <v>20</v>
      </c>
      <c r="B79" s="33"/>
      <c r="C79" s="35" t="s">
        <v>67</v>
      </c>
      <c r="D79" s="35" t="s">
        <v>50</v>
      </c>
      <c r="E79" s="36" t="s">
        <v>34</v>
      </c>
      <c r="F79" s="37" t="s">
        <v>57</v>
      </c>
      <c r="G79" s="37">
        <v>800</v>
      </c>
      <c r="H79" s="37">
        <f t="shared" si="3"/>
        <v>800</v>
      </c>
      <c r="I79" s="37">
        <v>0</v>
      </c>
      <c r="J79" s="37">
        <v>0</v>
      </c>
      <c r="K79" s="35" t="s">
        <v>68</v>
      </c>
      <c r="L79" s="6"/>
      <c r="M79" s="6"/>
      <c r="N79" s="6"/>
      <c r="O79" s="6"/>
      <c r="P79" s="6"/>
      <c r="Q79" s="6"/>
      <c r="R79" s="7"/>
      <c r="S79" s="7"/>
      <c r="T79" s="7"/>
      <c r="U79" s="6"/>
    </row>
    <row r="80" spans="1:21" ht="49.5" customHeight="1">
      <c r="A80" s="27">
        <v>21</v>
      </c>
      <c r="B80" s="27"/>
      <c r="C80" s="38" t="s">
        <v>69</v>
      </c>
      <c r="D80" s="38" t="s">
        <v>50</v>
      </c>
      <c r="E80" s="39" t="s">
        <v>39</v>
      </c>
      <c r="F80" s="40" t="s">
        <v>57</v>
      </c>
      <c r="G80" s="40">
        <v>500</v>
      </c>
      <c r="H80" s="40">
        <f t="shared" si="3"/>
        <v>500</v>
      </c>
      <c r="I80" s="40">
        <v>0</v>
      </c>
      <c r="J80" s="40">
        <v>0</v>
      </c>
      <c r="K80" s="45" t="s">
        <v>116</v>
      </c>
      <c r="L80" s="6"/>
      <c r="M80" s="6"/>
      <c r="N80" s="6"/>
      <c r="O80" s="6"/>
      <c r="P80" s="6"/>
      <c r="Q80" s="6"/>
      <c r="R80" s="7"/>
      <c r="S80" s="7"/>
      <c r="T80" s="7"/>
      <c r="U80" s="6"/>
    </row>
    <row r="81" spans="1:21" ht="49.5" customHeight="1">
      <c r="A81" s="27">
        <v>22</v>
      </c>
      <c r="B81" s="27"/>
      <c r="C81" s="27" t="s">
        <v>70</v>
      </c>
      <c r="D81" s="27" t="s">
        <v>50</v>
      </c>
      <c r="E81" s="28" t="s">
        <v>39</v>
      </c>
      <c r="F81" s="24" t="s">
        <v>57</v>
      </c>
      <c r="G81" s="24">
        <v>500</v>
      </c>
      <c r="H81" s="24">
        <f t="shared" si="3"/>
        <v>500</v>
      </c>
      <c r="I81" s="24">
        <v>0</v>
      </c>
      <c r="J81" s="24">
        <v>0</v>
      </c>
      <c r="K81" s="45" t="s">
        <v>116</v>
      </c>
      <c r="L81" s="6"/>
      <c r="M81" s="6"/>
      <c r="N81" s="6"/>
      <c r="O81" s="6"/>
      <c r="P81" s="6"/>
      <c r="Q81" s="6"/>
      <c r="R81" s="7"/>
      <c r="S81" s="7"/>
      <c r="T81" s="7"/>
      <c r="U81" s="6"/>
    </row>
    <row r="82" spans="1:21" ht="49.5" customHeight="1">
      <c r="A82" s="27">
        <v>23</v>
      </c>
      <c r="B82" s="27"/>
      <c r="C82" s="27" t="s">
        <v>71</v>
      </c>
      <c r="D82" s="27" t="s">
        <v>50</v>
      </c>
      <c r="E82" s="28" t="s">
        <v>20</v>
      </c>
      <c r="F82" s="24" t="s">
        <v>57</v>
      </c>
      <c r="G82" s="24">
        <v>500</v>
      </c>
      <c r="H82" s="24">
        <f t="shared" si="3"/>
        <v>500</v>
      </c>
      <c r="I82" s="24">
        <v>0</v>
      </c>
      <c r="J82" s="24">
        <v>0</v>
      </c>
      <c r="K82" s="45" t="s">
        <v>116</v>
      </c>
      <c r="L82" s="6"/>
      <c r="M82" s="6"/>
      <c r="N82" s="6"/>
      <c r="O82" s="6"/>
      <c r="P82" s="6"/>
      <c r="Q82" s="6"/>
      <c r="R82" s="7"/>
      <c r="S82" s="7"/>
      <c r="T82" s="7"/>
      <c r="U82" s="6"/>
    </row>
    <row r="83" spans="1:21" ht="49.5" customHeight="1">
      <c r="A83" s="27">
        <v>24</v>
      </c>
      <c r="B83" s="27"/>
      <c r="C83" s="27" t="s">
        <v>72</v>
      </c>
      <c r="D83" s="27" t="s">
        <v>50</v>
      </c>
      <c r="E83" s="28" t="s">
        <v>39</v>
      </c>
      <c r="F83" s="24" t="s">
        <v>57</v>
      </c>
      <c r="G83" s="24">
        <v>500</v>
      </c>
      <c r="H83" s="24">
        <f t="shared" si="3"/>
        <v>500</v>
      </c>
      <c r="I83" s="24">
        <v>0</v>
      </c>
      <c r="J83" s="24">
        <v>0</v>
      </c>
      <c r="K83" s="45" t="s">
        <v>116</v>
      </c>
      <c r="L83" s="6"/>
      <c r="M83" s="6"/>
      <c r="N83" s="6"/>
      <c r="O83" s="6"/>
      <c r="P83" s="6"/>
      <c r="Q83" s="6"/>
      <c r="R83" s="7"/>
      <c r="S83" s="7"/>
      <c r="T83" s="7"/>
      <c r="U83" s="6"/>
    </row>
    <row r="84" spans="1:21" ht="49.5" customHeight="1">
      <c r="A84" s="27">
        <v>25</v>
      </c>
      <c r="B84" s="27"/>
      <c r="C84" s="27" t="s">
        <v>73</v>
      </c>
      <c r="D84" s="27" t="s">
        <v>50</v>
      </c>
      <c r="E84" s="28" t="s">
        <v>39</v>
      </c>
      <c r="F84" s="24" t="s">
        <v>57</v>
      </c>
      <c r="G84" s="24">
        <v>500</v>
      </c>
      <c r="H84" s="24">
        <f t="shared" si="3"/>
        <v>500</v>
      </c>
      <c r="I84" s="24">
        <v>0</v>
      </c>
      <c r="J84" s="24">
        <v>0</v>
      </c>
      <c r="K84" s="45" t="s">
        <v>116</v>
      </c>
      <c r="L84" s="6"/>
      <c r="M84" s="6"/>
      <c r="N84" s="6"/>
      <c r="O84" s="6"/>
      <c r="P84" s="6"/>
      <c r="Q84" s="6"/>
      <c r="R84" s="7"/>
      <c r="S84" s="7"/>
      <c r="T84" s="7"/>
      <c r="U84" s="6"/>
    </row>
    <row r="85" spans="1:21" ht="49.5" customHeight="1">
      <c r="A85" s="27">
        <v>26</v>
      </c>
      <c r="B85" s="27"/>
      <c r="C85" s="27" t="s">
        <v>74</v>
      </c>
      <c r="D85" s="27" t="s">
        <v>50</v>
      </c>
      <c r="E85" s="28" t="s">
        <v>34</v>
      </c>
      <c r="F85" s="24" t="s">
        <v>57</v>
      </c>
      <c r="G85" s="24">
        <v>500</v>
      </c>
      <c r="H85" s="24">
        <f t="shared" si="3"/>
        <v>500</v>
      </c>
      <c r="I85" s="24">
        <v>0</v>
      </c>
      <c r="J85" s="24">
        <v>0</v>
      </c>
      <c r="K85" s="27" t="s">
        <v>119</v>
      </c>
      <c r="L85" s="6"/>
      <c r="M85" s="6"/>
      <c r="N85" s="6"/>
      <c r="O85" s="6"/>
      <c r="P85" s="6"/>
      <c r="Q85" s="6"/>
      <c r="R85" s="7"/>
      <c r="S85" s="7"/>
      <c r="T85" s="7"/>
      <c r="U85" s="6"/>
    </row>
    <row r="86" spans="1:21" ht="49.5" customHeight="1">
      <c r="A86" s="27">
        <v>27</v>
      </c>
      <c r="B86" s="27"/>
      <c r="C86" s="27" t="s">
        <v>2</v>
      </c>
      <c r="D86" s="27" t="s">
        <v>50</v>
      </c>
      <c r="E86" s="28" t="s">
        <v>34</v>
      </c>
      <c r="F86" s="24" t="s">
        <v>57</v>
      </c>
      <c r="G86" s="24">
        <v>500</v>
      </c>
      <c r="H86" s="24">
        <f t="shared" si="3"/>
        <v>500</v>
      </c>
      <c r="I86" s="24">
        <v>0</v>
      </c>
      <c r="J86" s="24">
        <v>0</v>
      </c>
      <c r="K86" s="27" t="s">
        <v>129</v>
      </c>
      <c r="L86" s="6"/>
      <c r="M86" s="6"/>
      <c r="N86" s="6"/>
      <c r="O86" s="6"/>
      <c r="P86" s="6"/>
      <c r="Q86" s="6"/>
      <c r="R86" s="7"/>
      <c r="S86" s="7"/>
      <c r="T86" s="7"/>
      <c r="U86" s="6"/>
    </row>
    <row r="87" spans="1:21" ht="31.5" customHeight="1">
      <c r="A87" s="57" t="s">
        <v>82</v>
      </c>
      <c r="B87" s="57"/>
      <c r="C87" s="57"/>
      <c r="D87" s="57"/>
      <c r="E87" s="57"/>
      <c r="F87" s="57"/>
      <c r="G87" s="41">
        <f>SUM(G60:G86)</f>
        <v>51400</v>
      </c>
      <c r="H87" s="41">
        <f>SUM(H60:H86)</f>
        <v>51400</v>
      </c>
      <c r="I87" s="25">
        <f>SUM(I60:I86)</f>
        <v>0</v>
      </c>
      <c r="J87" s="25">
        <f>SUM(J60:J86)</f>
        <v>0</v>
      </c>
      <c r="K87" s="26"/>
      <c r="L87" s="8"/>
      <c r="M87" s="8"/>
      <c r="N87" s="8"/>
      <c r="O87" s="8"/>
      <c r="P87" s="8"/>
      <c r="Q87" s="8"/>
      <c r="R87" s="9"/>
      <c r="S87" s="9"/>
      <c r="T87" s="9"/>
      <c r="U87" s="8"/>
    </row>
    <row r="88" spans="1:21" ht="15" customHeight="1">
      <c r="A88" s="57" t="s">
        <v>12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8"/>
      <c r="M88" s="8"/>
      <c r="N88" s="8"/>
      <c r="O88" s="8"/>
      <c r="P88" s="8"/>
      <c r="Q88" s="8"/>
      <c r="R88" s="9"/>
      <c r="S88" s="9"/>
      <c r="T88" s="9"/>
      <c r="U88" s="8"/>
    </row>
    <row r="89" spans="1:21" ht="46.5">
      <c r="A89" s="27">
        <v>28</v>
      </c>
      <c r="B89" s="27"/>
      <c r="C89" s="27" t="s">
        <v>43</v>
      </c>
      <c r="D89" s="27" t="s">
        <v>51</v>
      </c>
      <c r="E89" s="27" t="s">
        <v>20</v>
      </c>
      <c r="F89" s="24" t="s">
        <v>57</v>
      </c>
      <c r="G89" s="29">
        <v>6000</v>
      </c>
      <c r="H89" s="29">
        <v>6000</v>
      </c>
      <c r="I89" s="24">
        <v>0</v>
      </c>
      <c r="J89" s="24">
        <v>0</v>
      </c>
      <c r="K89" s="27" t="s">
        <v>127</v>
      </c>
      <c r="L89" s="8"/>
      <c r="M89" s="8"/>
      <c r="N89" s="8"/>
      <c r="O89" s="8"/>
      <c r="P89" s="8"/>
      <c r="Q89" s="8"/>
      <c r="R89" s="9"/>
      <c r="S89" s="9"/>
      <c r="T89" s="9"/>
      <c r="U89" s="8"/>
    </row>
    <row r="90" spans="1:21" ht="46.5">
      <c r="A90" s="27">
        <v>29</v>
      </c>
      <c r="B90" s="27"/>
      <c r="C90" s="27" t="s">
        <v>42</v>
      </c>
      <c r="D90" s="27" t="s">
        <v>51</v>
      </c>
      <c r="E90" s="27" t="s">
        <v>34</v>
      </c>
      <c r="F90" s="24" t="s">
        <v>57</v>
      </c>
      <c r="G90" s="29">
        <v>4000</v>
      </c>
      <c r="H90" s="29">
        <v>4000</v>
      </c>
      <c r="I90" s="24">
        <v>0</v>
      </c>
      <c r="J90" s="24">
        <v>0</v>
      </c>
      <c r="K90" s="27" t="s">
        <v>120</v>
      </c>
      <c r="L90" s="8"/>
      <c r="M90" s="8"/>
      <c r="N90" s="8"/>
      <c r="O90" s="8"/>
      <c r="P90" s="8"/>
      <c r="Q90" s="8"/>
      <c r="R90" s="9"/>
      <c r="S90" s="9"/>
      <c r="T90" s="9"/>
      <c r="U90" s="8"/>
    </row>
    <row r="91" spans="1:21" ht="31.5" customHeight="1">
      <c r="A91" s="57" t="s">
        <v>83</v>
      </c>
      <c r="B91" s="57"/>
      <c r="C91" s="57"/>
      <c r="D91" s="57"/>
      <c r="E91" s="57"/>
      <c r="F91" s="57"/>
      <c r="G91" s="41">
        <f>SUM(G89:G90)</f>
        <v>10000</v>
      </c>
      <c r="H91" s="41">
        <f>SUM(H89:H90)</f>
        <v>10000</v>
      </c>
      <c r="I91" s="25">
        <f>SUM(I90:I90)</f>
        <v>0</v>
      </c>
      <c r="J91" s="25">
        <f>SUM(J90:J90)</f>
        <v>0</v>
      </c>
      <c r="K91" s="26"/>
      <c r="L91" s="8"/>
      <c r="M91" s="8"/>
      <c r="N91" s="8"/>
      <c r="O91" s="8"/>
      <c r="P91" s="8"/>
      <c r="Q91" s="8"/>
      <c r="R91" s="9"/>
      <c r="S91" s="9"/>
      <c r="T91" s="9"/>
      <c r="U91" s="8"/>
    </row>
    <row r="92" spans="1:21" ht="15" customHeight="1">
      <c r="A92" s="57" t="s">
        <v>13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8"/>
      <c r="M92" s="8"/>
      <c r="N92" s="8"/>
      <c r="O92" s="8"/>
      <c r="P92" s="8"/>
      <c r="Q92" s="8"/>
      <c r="R92" s="9"/>
      <c r="S92" s="9"/>
      <c r="T92" s="9"/>
      <c r="U92" s="8"/>
    </row>
    <row r="93" spans="1:21" ht="30" customHeight="1">
      <c r="A93" s="27">
        <v>30</v>
      </c>
      <c r="B93" s="27"/>
      <c r="C93" s="27" t="s">
        <v>48</v>
      </c>
      <c r="D93" s="27" t="s">
        <v>51</v>
      </c>
      <c r="E93" s="27" t="s">
        <v>34</v>
      </c>
      <c r="F93" s="24" t="s">
        <v>57</v>
      </c>
      <c r="G93" s="24">
        <v>1000</v>
      </c>
      <c r="H93" s="24">
        <f>G93</f>
        <v>1000</v>
      </c>
      <c r="I93" s="24">
        <v>0</v>
      </c>
      <c r="J93" s="24">
        <v>0</v>
      </c>
      <c r="K93" s="27" t="s">
        <v>121</v>
      </c>
      <c r="L93" s="8"/>
      <c r="M93" s="8"/>
      <c r="N93" s="8"/>
      <c r="O93" s="8"/>
      <c r="P93" s="8"/>
      <c r="Q93" s="8"/>
      <c r="R93" s="9"/>
      <c r="S93" s="9"/>
      <c r="T93" s="9"/>
      <c r="U93" s="8"/>
    </row>
    <row r="94" spans="1:21" ht="30" customHeight="1">
      <c r="A94" s="27">
        <v>31</v>
      </c>
      <c r="B94" s="27"/>
      <c r="C94" s="27" t="s">
        <v>25</v>
      </c>
      <c r="D94" s="27" t="s">
        <v>50</v>
      </c>
      <c r="E94" s="27" t="s">
        <v>39</v>
      </c>
      <c r="F94" s="24" t="s">
        <v>57</v>
      </c>
      <c r="G94" s="24">
        <v>3200</v>
      </c>
      <c r="H94" s="24">
        <f>G94</f>
        <v>3200</v>
      </c>
      <c r="I94" s="24">
        <v>0</v>
      </c>
      <c r="J94" s="24">
        <v>0</v>
      </c>
      <c r="K94" s="27" t="s">
        <v>121</v>
      </c>
      <c r="L94" s="8"/>
      <c r="M94" s="8"/>
      <c r="N94" s="8"/>
      <c r="O94" s="8"/>
      <c r="P94" s="8"/>
      <c r="Q94" s="8"/>
      <c r="R94" s="9"/>
      <c r="S94" s="9"/>
      <c r="T94" s="9"/>
      <c r="U94" s="8"/>
    </row>
    <row r="95" spans="1:21" ht="30" customHeight="1">
      <c r="A95" s="27">
        <v>32</v>
      </c>
      <c r="B95" s="27"/>
      <c r="C95" s="27" t="s">
        <v>15</v>
      </c>
      <c r="D95" s="27" t="s">
        <v>50</v>
      </c>
      <c r="E95" s="27" t="s">
        <v>34</v>
      </c>
      <c r="F95" s="24" t="s">
        <v>57</v>
      </c>
      <c r="G95" s="24">
        <v>1200</v>
      </c>
      <c r="H95" s="24">
        <f>G95</f>
        <v>1200</v>
      </c>
      <c r="I95" s="24">
        <v>0</v>
      </c>
      <c r="J95" s="24">
        <v>0</v>
      </c>
      <c r="K95" s="27" t="s">
        <v>121</v>
      </c>
      <c r="L95" s="8"/>
      <c r="M95" s="8"/>
      <c r="N95" s="8"/>
      <c r="O95" s="8"/>
      <c r="P95" s="8"/>
      <c r="Q95" s="8"/>
      <c r="R95" s="9"/>
      <c r="S95" s="9"/>
      <c r="T95" s="9"/>
      <c r="U95" s="8"/>
    </row>
    <row r="96" spans="1:21" ht="30" customHeight="1">
      <c r="A96" s="27">
        <v>33</v>
      </c>
      <c r="B96" s="27"/>
      <c r="C96" s="27" t="s">
        <v>16</v>
      </c>
      <c r="D96" s="27" t="s">
        <v>50</v>
      </c>
      <c r="E96" s="27" t="s">
        <v>20</v>
      </c>
      <c r="F96" s="24" t="s">
        <v>57</v>
      </c>
      <c r="G96" s="24">
        <v>4000</v>
      </c>
      <c r="H96" s="24">
        <f>G96</f>
        <v>4000</v>
      </c>
      <c r="I96" s="24">
        <v>0</v>
      </c>
      <c r="J96" s="24">
        <v>0</v>
      </c>
      <c r="K96" s="27" t="s">
        <v>121</v>
      </c>
      <c r="L96" s="8"/>
      <c r="M96" s="8"/>
      <c r="N96" s="8"/>
      <c r="O96" s="8"/>
      <c r="P96" s="8"/>
      <c r="Q96" s="8"/>
      <c r="R96" s="9"/>
      <c r="S96" s="9"/>
      <c r="T96" s="9"/>
      <c r="U96" s="8"/>
    </row>
    <row r="97" spans="1:21" ht="46.5">
      <c r="A97" s="27">
        <v>34</v>
      </c>
      <c r="B97" s="27">
        <v>16</v>
      </c>
      <c r="C97" s="27" t="s">
        <v>6</v>
      </c>
      <c r="D97" s="27" t="s">
        <v>50</v>
      </c>
      <c r="E97" s="27" t="s">
        <v>39</v>
      </c>
      <c r="F97" s="24" t="s">
        <v>57</v>
      </c>
      <c r="G97" s="24">
        <v>8100</v>
      </c>
      <c r="H97" s="24">
        <f>G97</f>
        <v>8100</v>
      </c>
      <c r="I97" s="24">
        <v>0</v>
      </c>
      <c r="J97" s="24">
        <v>0</v>
      </c>
      <c r="K97" s="27" t="s">
        <v>121</v>
      </c>
      <c r="L97" s="8"/>
      <c r="M97" s="8"/>
      <c r="N97" s="8"/>
      <c r="O97" s="8"/>
      <c r="P97" s="8"/>
      <c r="Q97" s="8"/>
      <c r="R97" s="9"/>
      <c r="S97" s="9"/>
      <c r="T97" s="9"/>
      <c r="U97" s="8"/>
    </row>
    <row r="98" spans="1:21" ht="30.75" customHeight="1">
      <c r="A98" s="57" t="s">
        <v>84</v>
      </c>
      <c r="B98" s="57"/>
      <c r="C98" s="57"/>
      <c r="D98" s="57"/>
      <c r="E98" s="57"/>
      <c r="F98" s="57"/>
      <c r="G98" s="25">
        <f>SUM(G93:G97)</f>
        <v>17500</v>
      </c>
      <c r="H98" s="25">
        <f>SUM(H93:H97)</f>
        <v>17500</v>
      </c>
      <c r="I98" s="25">
        <f>SUM(I93:I97)</f>
        <v>0</v>
      </c>
      <c r="J98" s="25">
        <f>SUM(J93:J97)</f>
        <v>0</v>
      </c>
      <c r="K98" s="26"/>
      <c r="L98" s="73"/>
      <c r="M98" s="73"/>
      <c r="N98" s="73"/>
      <c r="O98" s="73"/>
      <c r="P98" s="73"/>
      <c r="Q98" s="73"/>
      <c r="R98" s="7"/>
      <c r="S98" s="7"/>
      <c r="T98" s="7"/>
      <c r="U98" s="6"/>
    </row>
    <row r="99" spans="1:21" ht="15" customHeight="1">
      <c r="A99" s="57" t="s">
        <v>10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8"/>
      <c r="M99" s="8"/>
      <c r="N99" s="8"/>
      <c r="O99" s="8"/>
      <c r="P99" s="8"/>
      <c r="Q99" s="8"/>
      <c r="R99" s="9"/>
      <c r="S99" s="9"/>
      <c r="T99" s="9"/>
      <c r="U99" s="8"/>
    </row>
    <row r="100" spans="1:21" ht="30.75" customHeight="1">
      <c r="A100" s="27">
        <v>35</v>
      </c>
      <c r="B100" s="27"/>
      <c r="C100" s="27" t="s">
        <v>27</v>
      </c>
      <c r="D100" s="27" t="s">
        <v>50</v>
      </c>
      <c r="E100" s="27" t="s">
        <v>34</v>
      </c>
      <c r="F100" s="24" t="s">
        <v>46</v>
      </c>
      <c r="G100" s="24">
        <v>27000</v>
      </c>
      <c r="H100" s="24">
        <f>G100</f>
        <v>27000</v>
      </c>
      <c r="I100" s="24">
        <v>0</v>
      </c>
      <c r="J100" s="24">
        <v>0</v>
      </c>
      <c r="K100" s="27" t="s">
        <v>123</v>
      </c>
      <c r="L100" s="8"/>
      <c r="M100" s="8"/>
      <c r="N100" s="8"/>
      <c r="O100" s="8"/>
      <c r="P100" s="8"/>
      <c r="Q100" s="8"/>
      <c r="R100" s="9"/>
      <c r="S100" s="9"/>
      <c r="T100" s="9"/>
      <c r="U100" s="8"/>
    </row>
    <row r="101" spans="1:21" ht="15">
      <c r="A101" s="27">
        <v>36</v>
      </c>
      <c r="B101" s="27"/>
      <c r="C101" s="27" t="s">
        <v>22</v>
      </c>
      <c r="D101" s="27" t="s">
        <v>50</v>
      </c>
      <c r="E101" s="27" t="s">
        <v>20</v>
      </c>
      <c r="F101" s="24" t="s">
        <v>46</v>
      </c>
      <c r="G101" s="24">
        <v>7600</v>
      </c>
      <c r="H101" s="24">
        <f>G101</f>
        <v>7600</v>
      </c>
      <c r="I101" s="24">
        <v>0</v>
      </c>
      <c r="J101" s="24">
        <v>0</v>
      </c>
      <c r="K101" s="27" t="s">
        <v>122</v>
      </c>
      <c r="L101" s="73"/>
      <c r="M101" s="73"/>
      <c r="N101" s="73"/>
      <c r="O101" s="73"/>
      <c r="P101" s="73"/>
      <c r="Q101" s="73"/>
      <c r="R101" s="7"/>
      <c r="S101" s="7"/>
      <c r="T101" s="7"/>
      <c r="U101" s="6"/>
    </row>
    <row r="102" spans="1:21" ht="30.75">
      <c r="A102" s="27">
        <v>37</v>
      </c>
      <c r="B102" s="27">
        <v>17</v>
      </c>
      <c r="C102" s="27" t="s">
        <v>4</v>
      </c>
      <c r="D102" s="27" t="s">
        <v>50</v>
      </c>
      <c r="E102" s="27" t="s">
        <v>34</v>
      </c>
      <c r="F102" s="24" t="s">
        <v>37</v>
      </c>
      <c r="G102" s="24">
        <v>4500</v>
      </c>
      <c r="H102" s="24">
        <f>G102</f>
        <v>4500</v>
      </c>
      <c r="I102" s="24">
        <v>0</v>
      </c>
      <c r="J102" s="24">
        <v>0</v>
      </c>
      <c r="K102" s="27" t="s">
        <v>122</v>
      </c>
      <c r="L102" s="73"/>
      <c r="M102" s="73"/>
      <c r="N102" s="73"/>
      <c r="O102" s="73"/>
      <c r="P102" s="73"/>
      <c r="Q102" s="73"/>
      <c r="R102" s="7"/>
      <c r="S102" s="7"/>
      <c r="T102" s="7"/>
      <c r="U102" s="6"/>
    </row>
    <row r="103" spans="1:21" ht="30.75">
      <c r="A103" s="27">
        <v>38</v>
      </c>
      <c r="B103" s="27"/>
      <c r="C103" s="27" t="s">
        <v>3</v>
      </c>
      <c r="D103" s="27" t="s">
        <v>50</v>
      </c>
      <c r="E103" s="27" t="s">
        <v>34</v>
      </c>
      <c r="F103" s="24" t="s">
        <v>37</v>
      </c>
      <c r="G103" s="24">
        <v>1000</v>
      </c>
      <c r="H103" s="24">
        <f>G103</f>
        <v>1000</v>
      </c>
      <c r="I103" s="24">
        <v>0</v>
      </c>
      <c r="J103" s="24">
        <v>0</v>
      </c>
      <c r="K103" s="27" t="s">
        <v>122</v>
      </c>
      <c r="L103" s="8"/>
      <c r="M103" s="8"/>
      <c r="N103" s="8"/>
      <c r="O103" s="8"/>
      <c r="P103" s="8"/>
      <c r="Q103" s="8"/>
      <c r="R103" s="9"/>
      <c r="S103" s="9"/>
      <c r="T103" s="9"/>
      <c r="U103" s="8"/>
    </row>
    <row r="104" spans="1:21" ht="30.75">
      <c r="A104" s="27">
        <v>39</v>
      </c>
      <c r="B104" s="27"/>
      <c r="C104" s="27" t="s">
        <v>5</v>
      </c>
      <c r="D104" s="27" t="s">
        <v>50</v>
      </c>
      <c r="E104" s="27" t="s">
        <v>34</v>
      </c>
      <c r="F104" s="24" t="s">
        <v>37</v>
      </c>
      <c r="G104" s="24">
        <v>5400</v>
      </c>
      <c r="H104" s="24">
        <v>5400</v>
      </c>
      <c r="I104" s="24">
        <v>0</v>
      </c>
      <c r="J104" s="24">
        <v>0</v>
      </c>
      <c r="K104" s="27" t="s">
        <v>122</v>
      </c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1:21" ht="30" customHeight="1">
      <c r="A105" s="57" t="s">
        <v>80</v>
      </c>
      <c r="B105" s="57"/>
      <c r="C105" s="57"/>
      <c r="D105" s="57"/>
      <c r="E105" s="57"/>
      <c r="F105" s="57"/>
      <c r="G105" s="25">
        <f>SUM(G100:G104)</f>
        <v>45500</v>
      </c>
      <c r="H105" s="25">
        <f>SUM(H100:H104)</f>
        <v>45500</v>
      </c>
      <c r="I105" s="25">
        <f>SUM(I101:I104)</f>
        <v>0</v>
      </c>
      <c r="J105" s="25">
        <f>SUM(J101:J104)</f>
        <v>0</v>
      </c>
      <c r="K105" s="26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1:21" ht="33" customHeight="1">
      <c r="A106" s="57" t="s">
        <v>99</v>
      </c>
      <c r="B106" s="57"/>
      <c r="C106" s="57"/>
      <c r="D106" s="57"/>
      <c r="E106" s="57"/>
      <c r="F106" s="57"/>
      <c r="G106" s="25">
        <f>G105+G98+G91+G87</f>
        <v>124400</v>
      </c>
      <c r="H106" s="25">
        <f>H105+H144+H91+H87</f>
        <v>124400</v>
      </c>
      <c r="I106" s="25">
        <f>I105+I144+I91+I87</f>
        <v>0</v>
      </c>
      <c r="J106" s="25">
        <f>J105+J144+J91+J87</f>
        <v>0</v>
      </c>
      <c r="K106" s="26"/>
      <c r="L106" s="8"/>
      <c r="M106" s="8"/>
      <c r="N106" s="8"/>
      <c r="O106" s="8"/>
      <c r="P106" s="8"/>
      <c r="Q106" s="8"/>
      <c r="R106" s="9"/>
      <c r="S106" s="9"/>
      <c r="T106" s="9"/>
      <c r="U106" s="8"/>
    </row>
    <row r="107" spans="1:21" ht="15">
      <c r="A107" s="53" t="s">
        <v>30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5"/>
      <c r="L107" s="8"/>
      <c r="M107" s="8"/>
      <c r="N107" s="8"/>
      <c r="O107" s="8"/>
      <c r="P107" s="8"/>
      <c r="Q107" s="8"/>
      <c r="R107" s="9"/>
      <c r="S107" s="9"/>
      <c r="T107" s="9"/>
      <c r="U107" s="8"/>
    </row>
    <row r="108" spans="1:21" ht="15" customHeight="1">
      <c r="A108" s="62" t="s">
        <v>11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4"/>
      <c r="L108" s="8"/>
      <c r="M108" s="8"/>
      <c r="N108" s="8"/>
      <c r="O108" s="8"/>
      <c r="P108" s="8"/>
      <c r="Q108" s="8"/>
      <c r="R108" s="9"/>
      <c r="S108" s="9"/>
      <c r="T108" s="9"/>
      <c r="U108" s="8"/>
    </row>
    <row r="109" spans="1:21" ht="45.75" customHeight="1">
      <c r="A109" s="27">
        <v>1</v>
      </c>
      <c r="B109" s="27"/>
      <c r="C109" s="27" t="s">
        <v>24</v>
      </c>
      <c r="D109" s="27" t="s">
        <v>50</v>
      </c>
      <c r="E109" s="28" t="s">
        <v>20</v>
      </c>
      <c r="F109" s="24" t="s">
        <v>57</v>
      </c>
      <c r="G109" s="29">
        <v>1500</v>
      </c>
      <c r="H109" s="29">
        <f aca="true" t="shared" si="4" ref="H109:H125">G109</f>
        <v>1500</v>
      </c>
      <c r="I109" s="24">
        <v>0</v>
      </c>
      <c r="J109" s="24">
        <v>0</v>
      </c>
      <c r="K109" s="1" t="s">
        <v>116</v>
      </c>
      <c r="L109" s="8"/>
      <c r="M109" s="8"/>
      <c r="N109" s="8"/>
      <c r="O109" s="8"/>
      <c r="P109" s="8"/>
      <c r="Q109" s="8"/>
      <c r="R109" s="9"/>
      <c r="S109" s="9"/>
      <c r="T109" s="9"/>
      <c r="U109" s="8"/>
    </row>
    <row r="110" spans="1:21" ht="45.75" customHeight="1">
      <c r="A110" s="27">
        <v>2</v>
      </c>
      <c r="B110" s="27"/>
      <c r="C110" s="27" t="s">
        <v>58</v>
      </c>
      <c r="D110" s="27" t="s">
        <v>50</v>
      </c>
      <c r="E110" s="27" t="s">
        <v>34</v>
      </c>
      <c r="F110" s="24" t="s">
        <v>57</v>
      </c>
      <c r="G110" s="29">
        <v>1000</v>
      </c>
      <c r="H110" s="29">
        <f t="shared" si="4"/>
        <v>1000</v>
      </c>
      <c r="I110" s="24">
        <v>0</v>
      </c>
      <c r="J110" s="24">
        <v>0</v>
      </c>
      <c r="K110" s="1" t="s">
        <v>124</v>
      </c>
      <c r="L110" s="8"/>
      <c r="M110" s="8"/>
      <c r="N110" s="8"/>
      <c r="O110" s="8"/>
      <c r="P110" s="8"/>
      <c r="Q110" s="8"/>
      <c r="R110" s="9"/>
      <c r="S110" s="9"/>
      <c r="T110" s="9"/>
      <c r="U110" s="8"/>
    </row>
    <row r="111" spans="1:21" ht="45.75" customHeight="1">
      <c r="A111" s="27">
        <v>3</v>
      </c>
      <c r="B111" s="27"/>
      <c r="C111" s="27" t="s">
        <v>77</v>
      </c>
      <c r="D111" s="27" t="s">
        <v>51</v>
      </c>
      <c r="E111" s="27" t="s">
        <v>34</v>
      </c>
      <c r="F111" s="24" t="s">
        <v>57</v>
      </c>
      <c r="G111" s="29">
        <v>3000</v>
      </c>
      <c r="H111" s="29">
        <f t="shared" si="4"/>
        <v>3000</v>
      </c>
      <c r="I111" s="24">
        <v>0</v>
      </c>
      <c r="J111" s="24">
        <v>0</v>
      </c>
      <c r="K111" s="1" t="s">
        <v>116</v>
      </c>
      <c r="L111" s="8"/>
      <c r="M111" s="8"/>
      <c r="N111" s="8"/>
      <c r="O111" s="8"/>
      <c r="P111" s="8"/>
      <c r="Q111" s="8"/>
      <c r="R111" s="9"/>
      <c r="S111" s="9"/>
      <c r="T111" s="9"/>
      <c r="U111" s="8"/>
    </row>
    <row r="112" spans="1:21" ht="45.75" customHeight="1">
      <c r="A112" s="27">
        <v>4</v>
      </c>
      <c r="B112" s="27"/>
      <c r="C112" s="27" t="s">
        <v>76</v>
      </c>
      <c r="D112" s="27" t="s">
        <v>51</v>
      </c>
      <c r="E112" s="27" t="s">
        <v>34</v>
      </c>
      <c r="F112" s="24" t="s">
        <v>57</v>
      </c>
      <c r="G112" s="29">
        <v>4000</v>
      </c>
      <c r="H112" s="29">
        <f t="shared" si="4"/>
        <v>4000</v>
      </c>
      <c r="I112" s="24">
        <v>0</v>
      </c>
      <c r="J112" s="24">
        <v>0</v>
      </c>
      <c r="K112" s="1" t="s">
        <v>125</v>
      </c>
      <c r="L112" s="8"/>
      <c r="M112" s="8"/>
      <c r="N112" s="8"/>
      <c r="O112" s="8"/>
      <c r="P112" s="8"/>
      <c r="Q112" s="8"/>
      <c r="R112" s="9"/>
      <c r="S112" s="9"/>
      <c r="T112" s="9"/>
      <c r="U112" s="8"/>
    </row>
    <row r="113" spans="1:21" ht="45.75" customHeight="1">
      <c r="A113" s="27">
        <v>5</v>
      </c>
      <c r="B113" s="27"/>
      <c r="C113" s="27" t="s">
        <v>78</v>
      </c>
      <c r="D113" s="30" t="s">
        <v>51</v>
      </c>
      <c r="E113" s="30" t="s">
        <v>34</v>
      </c>
      <c r="F113" s="31" t="s">
        <v>57</v>
      </c>
      <c r="G113" s="32">
        <v>4000</v>
      </c>
      <c r="H113" s="32">
        <f t="shared" si="4"/>
        <v>4000</v>
      </c>
      <c r="I113" s="31">
        <v>0</v>
      </c>
      <c r="J113" s="31">
        <v>0</v>
      </c>
      <c r="K113" s="1" t="s">
        <v>116</v>
      </c>
      <c r="L113" s="8"/>
      <c r="M113" s="8"/>
      <c r="N113" s="8"/>
      <c r="O113" s="8"/>
      <c r="P113" s="8"/>
      <c r="Q113" s="8"/>
      <c r="R113" s="9"/>
      <c r="S113" s="9"/>
      <c r="T113" s="9"/>
      <c r="U113" s="8"/>
    </row>
    <row r="114" spans="1:21" ht="45.75" customHeight="1">
      <c r="A114" s="27">
        <v>6</v>
      </c>
      <c r="B114" s="33"/>
      <c r="C114" s="27" t="s">
        <v>79</v>
      </c>
      <c r="D114" s="27" t="s">
        <v>50</v>
      </c>
      <c r="E114" s="27" t="s">
        <v>34</v>
      </c>
      <c r="F114" s="24" t="s">
        <v>57</v>
      </c>
      <c r="G114" s="29">
        <v>2000</v>
      </c>
      <c r="H114" s="29">
        <f t="shared" si="4"/>
        <v>2000</v>
      </c>
      <c r="I114" s="24">
        <v>0</v>
      </c>
      <c r="J114" s="24">
        <v>0</v>
      </c>
      <c r="K114" s="1" t="s">
        <v>128</v>
      </c>
      <c r="L114" s="8"/>
      <c r="M114" s="8"/>
      <c r="N114" s="8"/>
      <c r="O114" s="8"/>
      <c r="P114" s="8"/>
      <c r="Q114" s="8"/>
      <c r="R114" s="9"/>
      <c r="S114" s="9"/>
      <c r="T114" s="9"/>
      <c r="U114" s="8"/>
    </row>
    <row r="115" spans="1:21" ht="45.75" customHeight="1">
      <c r="A115" s="27">
        <v>7</v>
      </c>
      <c r="B115" s="27"/>
      <c r="C115" s="30" t="s">
        <v>19</v>
      </c>
      <c r="D115" s="30" t="s">
        <v>50</v>
      </c>
      <c r="E115" s="30" t="s">
        <v>34</v>
      </c>
      <c r="F115" s="31" t="s">
        <v>57</v>
      </c>
      <c r="G115" s="32">
        <v>5000</v>
      </c>
      <c r="H115" s="32">
        <f t="shared" si="4"/>
        <v>5000</v>
      </c>
      <c r="I115" s="31">
        <v>0</v>
      </c>
      <c r="J115" s="31">
        <v>0</v>
      </c>
      <c r="K115" s="1" t="s">
        <v>124</v>
      </c>
      <c r="L115" s="8"/>
      <c r="M115" s="8"/>
      <c r="N115" s="8"/>
      <c r="O115" s="8"/>
      <c r="P115" s="8"/>
      <c r="Q115" s="8"/>
      <c r="R115" s="9"/>
      <c r="S115" s="9"/>
      <c r="T115" s="9"/>
      <c r="U115" s="8"/>
    </row>
    <row r="116" spans="1:21" ht="45.75" customHeight="1">
      <c r="A116" s="27">
        <v>8</v>
      </c>
      <c r="B116" s="33"/>
      <c r="C116" s="27" t="s">
        <v>59</v>
      </c>
      <c r="D116" s="30" t="s">
        <v>50</v>
      </c>
      <c r="E116" s="27" t="s">
        <v>39</v>
      </c>
      <c r="F116" s="31" t="s">
        <v>57</v>
      </c>
      <c r="G116" s="32">
        <v>4000</v>
      </c>
      <c r="H116" s="32">
        <f t="shared" si="4"/>
        <v>4000</v>
      </c>
      <c r="I116" s="31">
        <v>0</v>
      </c>
      <c r="J116" s="31">
        <v>0</v>
      </c>
      <c r="K116" s="45" t="s">
        <v>118</v>
      </c>
      <c r="L116" s="8"/>
      <c r="M116" s="8"/>
      <c r="N116" s="8"/>
      <c r="O116" s="8"/>
      <c r="P116" s="8"/>
      <c r="Q116" s="8"/>
      <c r="R116" s="9"/>
      <c r="S116" s="9"/>
      <c r="T116" s="9"/>
      <c r="U116" s="8"/>
    </row>
    <row r="117" spans="1:21" ht="45.75" customHeight="1">
      <c r="A117" s="27">
        <v>9</v>
      </c>
      <c r="B117" s="27"/>
      <c r="C117" s="27" t="s">
        <v>7</v>
      </c>
      <c r="D117" s="27" t="s">
        <v>50</v>
      </c>
      <c r="E117" s="27" t="s">
        <v>34</v>
      </c>
      <c r="F117" s="24" t="s">
        <v>57</v>
      </c>
      <c r="G117" s="32">
        <v>5000</v>
      </c>
      <c r="H117" s="32">
        <f t="shared" si="4"/>
        <v>5000</v>
      </c>
      <c r="I117" s="31">
        <v>0</v>
      </c>
      <c r="J117" s="31">
        <v>0</v>
      </c>
      <c r="K117" s="45" t="s">
        <v>118</v>
      </c>
      <c r="L117" s="8"/>
      <c r="M117" s="8"/>
      <c r="N117" s="8"/>
      <c r="O117" s="8"/>
      <c r="P117" s="8"/>
      <c r="Q117" s="8"/>
      <c r="R117" s="9"/>
      <c r="S117" s="9"/>
      <c r="T117" s="9"/>
      <c r="U117" s="8"/>
    </row>
    <row r="118" spans="1:21" ht="45.75" customHeight="1">
      <c r="A118" s="27">
        <v>10</v>
      </c>
      <c r="B118" s="27"/>
      <c r="C118" s="27" t="s">
        <v>53</v>
      </c>
      <c r="D118" s="27" t="s">
        <v>50</v>
      </c>
      <c r="E118" s="27" t="s">
        <v>20</v>
      </c>
      <c r="F118" s="24" t="s">
        <v>57</v>
      </c>
      <c r="G118" s="29">
        <v>3000</v>
      </c>
      <c r="H118" s="29">
        <f t="shared" si="4"/>
        <v>3000</v>
      </c>
      <c r="I118" s="31">
        <v>0</v>
      </c>
      <c r="J118" s="31">
        <v>0</v>
      </c>
      <c r="K118" s="1" t="s">
        <v>128</v>
      </c>
      <c r="L118" s="8"/>
      <c r="M118" s="8"/>
      <c r="N118" s="8"/>
      <c r="O118" s="8"/>
      <c r="P118" s="8"/>
      <c r="Q118" s="8"/>
      <c r="R118" s="9"/>
      <c r="S118" s="9"/>
      <c r="T118" s="9"/>
      <c r="U118" s="8"/>
    </row>
    <row r="119" spans="1:21" ht="45.75" customHeight="1">
      <c r="A119" s="27">
        <v>11</v>
      </c>
      <c r="B119" s="27">
        <v>18</v>
      </c>
      <c r="C119" s="27" t="s">
        <v>75</v>
      </c>
      <c r="D119" s="27" t="s">
        <v>50</v>
      </c>
      <c r="E119" s="30" t="s">
        <v>34</v>
      </c>
      <c r="F119" s="24" t="s">
        <v>57</v>
      </c>
      <c r="G119" s="24">
        <v>4500</v>
      </c>
      <c r="H119" s="24">
        <f t="shared" si="4"/>
        <v>4500</v>
      </c>
      <c r="I119" s="24">
        <v>0</v>
      </c>
      <c r="J119" s="24">
        <v>0</v>
      </c>
      <c r="K119" s="1" t="s">
        <v>119</v>
      </c>
      <c r="L119" s="8"/>
      <c r="M119" s="8"/>
      <c r="N119" s="8"/>
      <c r="O119" s="8"/>
      <c r="P119" s="8"/>
      <c r="Q119" s="8"/>
      <c r="R119" s="9"/>
      <c r="S119" s="9"/>
      <c r="T119" s="9"/>
      <c r="U119" s="8"/>
    </row>
    <row r="120" spans="1:21" ht="45.75" customHeight="1">
      <c r="A120" s="27">
        <v>12</v>
      </c>
      <c r="B120" s="27"/>
      <c r="C120" s="27" t="s">
        <v>60</v>
      </c>
      <c r="D120" s="27" t="s">
        <v>50</v>
      </c>
      <c r="E120" s="27" t="s">
        <v>39</v>
      </c>
      <c r="F120" s="24" t="s">
        <v>57</v>
      </c>
      <c r="G120" s="29">
        <v>3000</v>
      </c>
      <c r="H120" s="29">
        <f t="shared" si="4"/>
        <v>3000</v>
      </c>
      <c r="I120" s="31">
        <v>0</v>
      </c>
      <c r="J120" s="31">
        <v>0</v>
      </c>
      <c r="K120" s="1" t="s">
        <v>124</v>
      </c>
      <c r="L120" s="8"/>
      <c r="M120" s="8"/>
      <c r="N120" s="8"/>
      <c r="O120" s="8"/>
      <c r="P120" s="8"/>
      <c r="Q120" s="8"/>
      <c r="R120" s="9"/>
      <c r="S120" s="9"/>
      <c r="T120" s="9"/>
      <c r="U120" s="8"/>
    </row>
    <row r="121" spans="1:21" ht="45.75" customHeight="1">
      <c r="A121" s="27">
        <v>13</v>
      </c>
      <c r="B121" s="27"/>
      <c r="C121" s="27" t="s">
        <v>26</v>
      </c>
      <c r="D121" s="27" t="s">
        <v>50</v>
      </c>
      <c r="E121" s="27" t="s">
        <v>39</v>
      </c>
      <c r="F121" s="24" t="s">
        <v>57</v>
      </c>
      <c r="G121" s="29">
        <v>5000</v>
      </c>
      <c r="H121" s="29">
        <f t="shared" si="4"/>
        <v>5000</v>
      </c>
      <c r="I121" s="24">
        <v>0</v>
      </c>
      <c r="J121" s="24">
        <v>0</v>
      </c>
      <c r="K121" s="1" t="s">
        <v>116</v>
      </c>
      <c r="L121" s="8"/>
      <c r="M121" s="8"/>
      <c r="N121" s="8"/>
      <c r="O121" s="8"/>
      <c r="P121" s="8"/>
      <c r="Q121" s="8"/>
      <c r="R121" s="9"/>
      <c r="S121" s="9"/>
      <c r="T121" s="9"/>
      <c r="U121" s="8"/>
    </row>
    <row r="122" spans="1:21" ht="45.75" customHeight="1">
      <c r="A122" s="27">
        <v>14</v>
      </c>
      <c r="B122" s="27"/>
      <c r="C122" s="27" t="s">
        <v>62</v>
      </c>
      <c r="D122" s="27" t="s">
        <v>50</v>
      </c>
      <c r="E122" s="27" t="s">
        <v>34</v>
      </c>
      <c r="F122" s="24" t="s">
        <v>57</v>
      </c>
      <c r="G122" s="29">
        <v>1000</v>
      </c>
      <c r="H122" s="29">
        <f t="shared" si="4"/>
        <v>1000</v>
      </c>
      <c r="I122" s="24">
        <v>0</v>
      </c>
      <c r="J122" s="24">
        <v>0</v>
      </c>
      <c r="K122" s="1" t="s">
        <v>128</v>
      </c>
      <c r="L122" s="8"/>
      <c r="M122" s="8"/>
      <c r="N122" s="8"/>
      <c r="O122" s="8"/>
      <c r="P122" s="8"/>
      <c r="Q122" s="8"/>
      <c r="R122" s="9"/>
      <c r="S122" s="9"/>
      <c r="T122" s="9"/>
      <c r="U122" s="8"/>
    </row>
    <row r="123" spans="1:21" ht="45.75" customHeight="1">
      <c r="A123" s="27">
        <v>15</v>
      </c>
      <c r="B123" s="27"/>
      <c r="C123" s="27" t="s">
        <v>47</v>
      </c>
      <c r="D123" s="27" t="s">
        <v>50</v>
      </c>
      <c r="E123" s="28" t="s">
        <v>39</v>
      </c>
      <c r="F123" s="24" t="s">
        <v>57</v>
      </c>
      <c r="G123" s="24">
        <v>800</v>
      </c>
      <c r="H123" s="24">
        <f t="shared" si="4"/>
        <v>800</v>
      </c>
      <c r="I123" s="24">
        <v>0</v>
      </c>
      <c r="J123" s="24">
        <v>0</v>
      </c>
      <c r="K123" s="1" t="s">
        <v>116</v>
      </c>
      <c r="L123" s="8"/>
      <c r="M123" s="8"/>
      <c r="N123" s="8"/>
      <c r="O123" s="8"/>
      <c r="P123" s="8"/>
      <c r="Q123" s="8"/>
      <c r="R123" s="9"/>
      <c r="S123" s="9"/>
      <c r="T123" s="9"/>
      <c r="U123" s="8"/>
    </row>
    <row r="124" spans="1:21" ht="45.75" customHeight="1">
      <c r="A124" s="27">
        <v>16</v>
      </c>
      <c r="B124" s="27"/>
      <c r="C124" s="27" t="s">
        <v>63</v>
      </c>
      <c r="D124" s="27" t="s">
        <v>50</v>
      </c>
      <c r="E124" s="28" t="s">
        <v>39</v>
      </c>
      <c r="F124" s="24" t="s">
        <v>57</v>
      </c>
      <c r="G124" s="24">
        <v>800</v>
      </c>
      <c r="H124" s="24">
        <f t="shared" si="4"/>
        <v>800</v>
      </c>
      <c r="I124" s="24">
        <v>0</v>
      </c>
      <c r="J124" s="24">
        <v>0</v>
      </c>
      <c r="K124" s="1" t="s">
        <v>116</v>
      </c>
      <c r="L124" s="8"/>
      <c r="M124" s="8"/>
      <c r="N124" s="8"/>
      <c r="O124" s="8"/>
      <c r="P124" s="8"/>
      <c r="Q124" s="8"/>
      <c r="R124" s="9"/>
      <c r="S124" s="9"/>
      <c r="T124" s="9"/>
      <c r="U124" s="8"/>
    </row>
    <row r="125" spans="1:21" ht="45.75" customHeight="1">
      <c r="A125" s="27">
        <v>17</v>
      </c>
      <c r="B125" s="27"/>
      <c r="C125" s="27" t="s">
        <v>66</v>
      </c>
      <c r="D125" s="27" t="s">
        <v>50</v>
      </c>
      <c r="E125" s="28" t="s">
        <v>39</v>
      </c>
      <c r="F125" s="24" t="s">
        <v>57</v>
      </c>
      <c r="G125" s="24">
        <v>1500</v>
      </c>
      <c r="H125" s="24">
        <f t="shared" si="4"/>
        <v>1500</v>
      </c>
      <c r="I125" s="24">
        <v>0</v>
      </c>
      <c r="J125" s="24">
        <v>0</v>
      </c>
      <c r="K125" s="1" t="s">
        <v>116</v>
      </c>
      <c r="L125" s="8"/>
      <c r="M125" s="8"/>
      <c r="N125" s="8"/>
      <c r="O125" s="8"/>
      <c r="P125" s="8"/>
      <c r="Q125" s="8"/>
      <c r="R125" s="9"/>
      <c r="S125" s="9"/>
      <c r="T125" s="9"/>
      <c r="U125" s="8"/>
    </row>
    <row r="126" spans="1:21" ht="45.75" customHeight="1">
      <c r="A126" s="27">
        <v>18</v>
      </c>
      <c r="B126" s="27"/>
      <c r="C126" s="30" t="s">
        <v>64</v>
      </c>
      <c r="D126" s="30" t="s">
        <v>50</v>
      </c>
      <c r="E126" s="34" t="s">
        <v>39</v>
      </c>
      <c r="F126" s="31" t="s">
        <v>57</v>
      </c>
      <c r="G126" s="31">
        <v>500</v>
      </c>
      <c r="H126" s="31">
        <f aca="true" t="shared" si="5" ref="H126:H135">G126</f>
        <v>500</v>
      </c>
      <c r="I126" s="31">
        <v>0</v>
      </c>
      <c r="J126" s="31">
        <v>0</v>
      </c>
      <c r="K126" s="45" t="s">
        <v>117</v>
      </c>
      <c r="L126" s="8"/>
      <c r="M126" s="8"/>
      <c r="N126" s="8"/>
      <c r="O126" s="8"/>
      <c r="P126" s="8"/>
      <c r="Q126" s="8"/>
      <c r="R126" s="9"/>
      <c r="S126" s="9"/>
      <c r="T126" s="9"/>
      <c r="U126" s="8"/>
    </row>
    <row r="127" spans="1:21" ht="47.25" customHeight="1">
      <c r="A127" s="27">
        <v>19</v>
      </c>
      <c r="B127" s="33"/>
      <c r="C127" s="35" t="s">
        <v>65</v>
      </c>
      <c r="D127" s="35" t="s">
        <v>50</v>
      </c>
      <c r="E127" s="36" t="s">
        <v>34</v>
      </c>
      <c r="F127" s="37" t="s">
        <v>57</v>
      </c>
      <c r="G127" s="37">
        <v>500</v>
      </c>
      <c r="H127" s="37">
        <f t="shared" si="5"/>
        <v>500</v>
      </c>
      <c r="I127" s="37">
        <v>0</v>
      </c>
      <c r="J127" s="37">
        <v>0</v>
      </c>
      <c r="K127" s="45" t="s">
        <v>117</v>
      </c>
      <c r="L127" s="8"/>
      <c r="M127" s="8"/>
      <c r="N127" s="8"/>
      <c r="O127" s="8"/>
      <c r="P127" s="8"/>
      <c r="Q127" s="8"/>
      <c r="R127" s="9"/>
      <c r="S127" s="9"/>
      <c r="T127" s="9"/>
      <c r="U127" s="8"/>
    </row>
    <row r="128" spans="1:21" ht="45.75" customHeight="1">
      <c r="A128" s="27">
        <v>20</v>
      </c>
      <c r="B128" s="33"/>
      <c r="C128" s="35" t="s">
        <v>67</v>
      </c>
      <c r="D128" s="35" t="s">
        <v>50</v>
      </c>
      <c r="E128" s="36" t="s">
        <v>34</v>
      </c>
      <c r="F128" s="37" t="s">
        <v>57</v>
      </c>
      <c r="G128" s="37">
        <v>800</v>
      </c>
      <c r="H128" s="37">
        <f t="shared" si="5"/>
        <v>800</v>
      </c>
      <c r="I128" s="37">
        <v>0</v>
      </c>
      <c r="J128" s="37">
        <v>0</v>
      </c>
      <c r="K128" s="35" t="s">
        <v>68</v>
      </c>
      <c r="L128" s="8"/>
      <c r="M128" s="8"/>
      <c r="N128" s="8"/>
      <c r="O128" s="8"/>
      <c r="P128" s="8"/>
      <c r="Q128" s="8"/>
      <c r="R128" s="9"/>
      <c r="S128" s="9"/>
      <c r="T128" s="9"/>
      <c r="U128" s="8"/>
    </row>
    <row r="129" spans="1:21" ht="48" customHeight="1">
      <c r="A129" s="27">
        <v>21</v>
      </c>
      <c r="B129" s="27"/>
      <c r="C129" s="38" t="s">
        <v>69</v>
      </c>
      <c r="D129" s="38" t="s">
        <v>50</v>
      </c>
      <c r="E129" s="39" t="s">
        <v>39</v>
      </c>
      <c r="F129" s="40" t="s">
        <v>57</v>
      </c>
      <c r="G129" s="40">
        <v>500</v>
      </c>
      <c r="H129" s="40">
        <f t="shared" si="5"/>
        <v>500</v>
      </c>
      <c r="I129" s="40">
        <v>0</v>
      </c>
      <c r="J129" s="40">
        <v>0</v>
      </c>
      <c r="K129" s="1" t="s">
        <v>116</v>
      </c>
      <c r="L129" s="8"/>
      <c r="M129" s="8"/>
      <c r="N129" s="8"/>
      <c r="O129" s="8"/>
      <c r="P129" s="8"/>
      <c r="Q129" s="8"/>
      <c r="R129" s="9"/>
      <c r="S129" s="9"/>
      <c r="T129" s="9"/>
      <c r="U129" s="8"/>
    </row>
    <row r="130" spans="1:21" ht="51" customHeight="1">
      <c r="A130" s="27">
        <v>22</v>
      </c>
      <c r="B130" s="27"/>
      <c r="C130" s="27" t="s">
        <v>70</v>
      </c>
      <c r="D130" s="27" t="s">
        <v>50</v>
      </c>
      <c r="E130" s="28" t="s">
        <v>39</v>
      </c>
      <c r="F130" s="24" t="s">
        <v>57</v>
      </c>
      <c r="G130" s="24">
        <v>500</v>
      </c>
      <c r="H130" s="24">
        <f t="shared" si="5"/>
        <v>500</v>
      </c>
      <c r="I130" s="24">
        <v>0</v>
      </c>
      <c r="J130" s="24">
        <v>0</v>
      </c>
      <c r="K130" s="1" t="s">
        <v>116</v>
      </c>
      <c r="L130" s="8"/>
      <c r="M130" s="8"/>
      <c r="N130" s="8"/>
      <c r="O130" s="8"/>
      <c r="P130" s="8"/>
      <c r="Q130" s="8"/>
      <c r="R130" s="9"/>
      <c r="S130" s="9"/>
      <c r="T130" s="9"/>
      <c r="U130" s="8"/>
    </row>
    <row r="131" spans="1:21" ht="54.75" customHeight="1">
      <c r="A131" s="27">
        <v>23</v>
      </c>
      <c r="B131" s="27"/>
      <c r="C131" s="27" t="s">
        <v>71</v>
      </c>
      <c r="D131" s="27" t="s">
        <v>50</v>
      </c>
      <c r="E131" s="28" t="s">
        <v>20</v>
      </c>
      <c r="F131" s="24" t="s">
        <v>57</v>
      </c>
      <c r="G131" s="24">
        <v>500</v>
      </c>
      <c r="H131" s="24">
        <f t="shared" si="5"/>
        <v>500</v>
      </c>
      <c r="I131" s="24">
        <v>0</v>
      </c>
      <c r="J131" s="24">
        <v>0</v>
      </c>
      <c r="K131" s="1" t="s">
        <v>116</v>
      </c>
      <c r="L131" s="8"/>
      <c r="M131" s="8"/>
      <c r="N131" s="8"/>
      <c r="O131" s="8"/>
      <c r="P131" s="8"/>
      <c r="Q131" s="8"/>
      <c r="R131" s="9"/>
      <c r="S131" s="9"/>
      <c r="T131" s="9"/>
      <c r="U131" s="8"/>
    </row>
    <row r="132" spans="1:21" ht="45" customHeight="1">
      <c r="A132" s="27">
        <v>24</v>
      </c>
      <c r="B132" s="27"/>
      <c r="C132" s="27" t="s">
        <v>72</v>
      </c>
      <c r="D132" s="27" t="s">
        <v>50</v>
      </c>
      <c r="E132" s="28" t="s">
        <v>39</v>
      </c>
      <c r="F132" s="24" t="s">
        <v>57</v>
      </c>
      <c r="G132" s="24">
        <v>500</v>
      </c>
      <c r="H132" s="24">
        <f t="shared" si="5"/>
        <v>500</v>
      </c>
      <c r="I132" s="24">
        <v>0</v>
      </c>
      <c r="J132" s="24">
        <v>0</v>
      </c>
      <c r="K132" s="1" t="s">
        <v>116</v>
      </c>
      <c r="L132" s="8"/>
      <c r="M132" s="8"/>
      <c r="N132" s="8"/>
      <c r="O132" s="8"/>
      <c r="P132" s="8"/>
      <c r="Q132" s="8"/>
      <c r="R132" s="9"/>
      <c r="S132" s="9"/>
      <c r="T132" s="9"/>
      <c r="U132" s="8"/>
    </row>
    <row r="133" spans="1:21" ht="47.25" customHeight="1">
      <c r="A133" s="27">
        <v>25</v>
      </c>
      <c r="B133" s="27"/>
      <c r="C133" s="27" t="s">
        <v>73</v>
      </c>
      <c r="D133" s="27" t="s">
        <v>50</v>
      </c>
      <c r="E133" s="28" t="s">
        <v>39</v>
      </c>
      <c r="F133" s="24" t="s">
        <v>57</v>
      </c>
      <c r="G133" s="24">
        <v>500</v>
      </c>
      <c r="H133" s="24">
        <f t="shared" si="5"/>
        <v>500</v>
      </c>
      <c r="I133" s="24">
        <v>0</v>
      </c>
      <c r="J133" s="24">
        <v>0</v>
      </c>
      <c r="K133" s="1" t="s">
        <v>116</v>
      </c>
      <c r="L133" s="8"/>
      <c r="M133" s="8"/>
      <c r="N133" s="8"/>
      <c r="O133" s="8"/>
      <c r="P133" s="8"/>
      <c r="Q133" s="8"/>
      <c r="R133" s="9"/>
      <c r="S133" s="9"/>
      <c r="T133" s="9"/>
      <c r="U133" s="8"/>
    </row>
    <row r="134" spans="1:21" ht="45.75" customHeight="1">
      <c r="A134" s="27">
        <v>26</v>
      </c>
      <c r="B134" s="27"/>
      <c r="C134" s="27" t="s">
        <v>74</v>
      </c>
      <c r="D134" s="27" t="s">
        <v>50</v>
      </c>
      <c r="E134" s="28" t="s">
        <v>34</v>
      </c>
      <c r="F134" s="24" t="s">
        <v>57</v>
      </c>
      <c r="G134" s="24">
        <v>500</v>
      </c>
      <c r="H134" s="24">
        <f t="shared" si="5"/>
        <v>500</v>
      </c>
      <c r="I134" s="24">
        <v>0</v>
      </c>
      <c r="J134" s="24">
        <v>0</v>
      </c>
      <c r="K134" s="1" t="s">
        <v>119</v>
      </c>
      <c r="L134" s="8"/>
      <c r="M134" s="8"/>
      <c r="N134" s="8"/>
      <c r="O134" s="8"/>
      <c r="P134" s="8"/>
      <c r="Q134" s="8"/>
      <c r="R134" s="9"/>
      <c r="S134" s="9"/>
      <c r="T134" s="9"/>
      <c r="U134" s="8"/>
    </row>
    <row r="135" spans="1:21" ht="45" customHeight="1">
      <c r="A135" s="27">
        <v>27</v>
      </c>
      <c r="B135" s="27"/>
      <c r="C135" s="27" t="s">
        <v>2</v>
      </c>
      <c r="D135" s="27" t="s">
        <v>50</v>
      </c>
      <c r="E135" s="28" t="s">
        <v>34</v>
      </c>
      <c r="F135" s="24" t="s">
        <v>57</v>
      </c>
      <c r="G135" s="24">
        <v>500</v>
      </c>
      <c r="H135" s="24">
        <f t="shared" si="5"/>
        <v>500</v>
      </c>
      <c r="I135" s="24">
        <v>0</v>
      </c>
      <c r="J135" s="24">
        <v>0</v>
      </c>
      <c r="K135" s="27" t="s">
        <v>129</v>
      </c>
      <c r="L135" s="8"/>
      <c r="M135" s="8"/>
      <c r="N135" s="8"/>
      <c r="O135" s="8"/>
      <c r="P135" s="8"/>
      <c r="Q135" s="8"/>
      <c r="R135" s="9"/>
      <c r="S135" s="9"/>
      <c r="T135" s="9"/>
      <c r="U135" s="8"/>
    </row>
    <row r="136" spans="1:21" ht="30.75" customHeight="1">
      <c r="A136" s="57" t="s">
        <v>100</v>
      </c>
      <c r="B136" s="57"/>
      <c r="C136" s="57"/>
      <c r="D136" s="57"/>
      <c r="E136" s="57"/>
      <c r="F136" s="57"/>
      <c r="G136" s="25">
        <f>SUM(G109:G135)</f>
        <v>54400</v>
      </c>
      <c r="H136" s="25">
        <f>SUM(H109:H135)</f>
        <v>54400</v>
      </c>
      <c r="I136" s="25">
        <f>SUM(I109:I135)</f>
        <v>0</v>
      </c>
      <c r="J136" s="25">
        <f>SUM(J109:J135)</f>
        <v>0</v>
      </c>
      <c r="K136" s="26"/>
      <c r="L136" s="8"/>
      <c r="M136" s="8"/>
      <c r="N136" s="8"/>
      <c r="O136" s="8"/>
      <c r="P136" s="8"/>
      <c r="Q136" s="8"/>
      <c r="R136" s="9"/>
      <c r="S136" s="9"/>
      <c r="T136" s="9"/>
      <c r="U136" s="8"/>
    </row>
    <row r="137" spans="1:21" ht="15" customHeight="1">
      <c r="A137" s="62" t="s">
        <v>12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4"/>
      <c r="L137" s="8"/>
      <c r="M137" s="8"/>
      <c r="N137" s="8"/>
      <c r="O137" s="8"/>
      <c r="P137" s="8"/>
      <c r="Q137" s="8"/>
      <c r="R137" s="9"/>
      <c r="S137" s="9"/>
      <c r="T137" s="9"/>
      <c r="U137" s="8"/>
    </row>
    <row r="138" spans="1:21" ht="28.5" customHeight="1">
      <c r="A138" s="57" t="s">
        <v>102</v>
      </c>
      <c r="B138" s="57"/>
      <c r="C138" s="57"/>
      <c r="D138" s="57"/>
      <c r="E138" s="57"/>
      <c r="F138" s="57"/>
      <c r="G138" s="41">
        <v>0</v>
      </c>
      <c r="H138" s="41">
        <v>0</v>
      </c>
      <c r="I138" s="25">
        <v>0</v>
      </c>
      <c r="J138" s="25">
        <v>0</v>
      </c>
      <c r="K138" s="26"/>
      <c r="L138" s="8"/>
      <c r="M138" s="8"/>
      <c r="N138" s="8"/>
      <c r="O138" s="8"/>
      <c r="P138" s="8"/>
      <c r="Q138" s="8"/>
      <c r="R138" s="9"/>
      <c r="S138" s="9"/>
      <c r="T138" s="9"/>
      <c r="U138" s="8"/>
    </row>
    <row r="139" spans="1:21" ht="15" customHeight="1">
      <c r="A139" s="57" t="s">
        <v>13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8"/>
      <c r="M139" s="8"/>
      <c r="N139" s="8"/>
      <c r="O139" s="8"/>
      <c r="P139" s="8"/>
      <c r="Q139" s="8"/>
      <c r="R139" s="9"/>
      <c r="S139" s="9"/>
      <c r="T139" s="9"/>
      <c r="U139" s="8"/>
    </row>
    <row r="140" spans="1:21" ht="57.75" customHeight="1">
      <c r="A140" s="27">
        <v>28</v>
      </c>
      <c r="B140" s="52"/>
      <c r="C140" s="27" t="s">
        <v>25</v>
      </c>
      <c r="D140" s="27" t="s">
        <v>50</v>
      </c>
      <c r="E140" s="27" t="s">
        <v>39</v>
      </c>
      <c r="F140" s="24" t="s">
        <v>57</v>
      </c>
      <c r="G140" s="24">
        <v>3200</v>
      </c>
      <c r="H140" s="24">
        <f>G140</f>
        <v>3200</v>
      </c>
      <c r="I140" s="24">
        <v>0</v>
      </c>
      <c r="J140" s="24">
        <v>0</v>
      </c>
      <c r="K140" s="27" t="s">
        <v>121</v>
      </c>
      <c r="L140" s="8"/>
      <c r="M140" s="8"/>
      <c r="N140" s="8"/>
      <c r="O140" s="8"/>
      <c r="P140" s="8"/>
      <c r="Q140" s="8"/>
      <c r="R140" s="9"/>
      <c r="S140" s="9"/>
      <c r="T140" s="9"/>
      <c r="U140" s="8"/>
    </row>
    <row r="141" spans="1:21" ht="57.75" customHeight="1">
      <c r="A141" s="27">
        <v>29</v>
      </c>
      <c r="B141" s="52"/>
      <c r="C141" s="27" t="s">
        <v>15</v>
      </c>
      <c r="D141" s="27" t="s">
        <v>50</v>
      </c>
      <c r="E141" s="27" t="s">
        <v>34</v>
      </c>
      <c r="F141" s="24" t="s">
        <v>57</v>
      </c>
      <c r="G141" s="24">
        <v>2200</v>
      </c>
      <c r="H141" s="24">
        <f>G141</f>
        <v>2200</v>
      </c>
      <c r="I141" s="24">
        <v>0</v>
      </c>
      <c r="J141" s="24">
        <v>0</v>
      </c>
      <c r="K141" s="27" t="s">
        <v>121</v>
      </c>
      <c r="L141" s="8"/>
      <c r="M141" s="8"/>
      <c r="N141" s="8"/>
      <c r="O141" s="8"/>
      <c r="P141" s="8"/>
      <c r="Q141" s="8"/>
      <c r="R141" s="9"/>
      <c r="S141" s="9"/>
      <c r="T141" s="9"/>
      <c r="U141" s="8"/>
    </row>
    <row r="142" spans="1:21" ht="57.75" customHeight="1">
      <c r="A142" s="27">
        <v>30</v>
      </c>
      <c r="B142" s="52"/>
      <c r="C142" s="27" t="s">
        <v>16</v>
      </c>
      <c r="D142" s="27" t="s">
        <v>50</v>
      </c>
      <c r="E142" s="27" t="s">
        <v>20</v>
      </c>
      <c r="F142" s="24" t="s">
        <v>57</v>
      </c>
      <c r="G142" s="24">
        <v>4000</v>
      </c>
      <c r="H142" s="24">
        <f>G142</f>
        <v>4000</v>
      </c>
      <c r="I142" s="24">
        <v>0</v>
      </c>
      <c r="J142" s="24">
        <v>0</v>
      </c>
      <c r="K142" s="27" t="s">
        <v>121</v>
      </c>
      <c r="L142" s="8"/>
      <c r="M142" s="8"/>
      <c r="N142" s="8"/>
      <c r="O142" s="8"/>
      <c r="P142" s="8"/>
      <c r="Q142" s="8"/>
      <c r="R142" s="9"/>
      <c r="S142" s="9"/>
      <c r="T142" s="9"/>
      <c r="U142" s="8"/>
    </row>
    <row r="143" spans="1:21" ht="57.75" customHeight="1">
      <c r="A143" s="27">
        <v>31</v>
      </c>
      <c r="B143" s="52"/>
      <c r="C143" s="27" t="s">
        <v>6</v>
      </c>
      <c r="D143" s="27" t="s">
        <v>50</v>
      </c>
      <c r="E143" s="27" t="s">
        <v>39</v>
      </c>
      <c r="F143" s="24" t="s">
        <v>57</v>
      </c>
      <c r="G143" s="24">
        <v>8100</v>
      </c>
      <c r="H143" s="24">
        <f>G143</f>
        <v>8100</v>
      </c>
      <c r="I143" s="24">
        <v>0</v>
      </c>
      <c r="J143" s="24">
        <v>0</v>
      </c>
      <c r="K143" s="27" t="s">
        <v>121</v>
      </c>
      <c r="L143" s="8"/>
      <c r="M143" s="8"/>
      <c r="N143" s="8"/>
      <c r="O143" s="8"/>
      <c r="P143" s="8"/>
      <c r="Q143" s="8"/>
      <c r="R143" s="9"/>
      <c r="S143" s="9"/>
      <c r="T143" s="9"/>
      <c r="U143" s="8"/>
    </row>
    <row r="144" spans="1:21" ht="30" customHeight="1">
      <c r="A144" s="57" t="s">
        <v>106</v>
      </c>
      <c r="B144" s="57"/>
      <c r="C144" s="57"/>
      <c r="D144" s="57"/>
      <c r="E144" s="57"/>
      <c r="F144" s="57"/>
      <c r="G144" s="10">
        <f>SUM(G140:G143)</f>
        <v>17500</v>
      </c>
      <c r="H144" s="10">
        <f>SUM(H140:H143)</f>
        <v>17500</v>
      </c>
      <c r="I144" s="10">
        <v>0</v>
      </c>
      <c r="J144" s="10">
        <v>0</v>
      </c>
      <c r="K144" s="16"/>
      <c r="L144" s="8"/>
      <c r="M144" s="8"/>
      <c r="N144" s="8"/>
      <c r="O144" s="8"/>
      <c r="P144" s="8"/>
      <c r="Q144" s="8"/>
      <c r="R144" s="9"/>
      <c r="S144" s="9"/>
      <c r="T144" s="9"/>
      <c r="U144" s="8"/>
    </row>
    <row r="145" spans="1:21" ht="15" customHeight="1">
      <c r="A145" s="65" t="s">
        <v>10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7"/>
      <c r="L145" s="8"/>
      <c r="M145" s="8"/>
      <c r="N145" s="8"/>
      <c r="O145" s="8"/>
      <c r="P145" s="8"/>
      <c r="Q145" s="8"/>
      <c r="R145" s="9"/>
      <c r="S145" s="9"/>
      <c r="T145" s="9"/>
      <c r="U145" s="8"/>
    </row>
    <row r="146" spans="1:21" ht="30.75">
      <c r="A146" s="1">
        <v>32</v>
      </c>
      <c r="B146" s="27"/>
      <c r="C146" s="27" t="s">
        <v>27</v>
      </c>
      <c r="D146" s="27" t="s">
        <v>50</v>
      </c>
      <c r="E146" s="27" t="s">
        <v>34</v>
      </c>
      <c r="F146" s="24" t="s">
        <v>46</v>
      </c>
      <c r="G146" s="24">
        <v>17870.764</v>
      </c>
      <c r="H146" s="24">
        <f>G146</f>
        <v>17870.764</v>
      </c>
      <c r="I146" s="24">
        <v>0</v>
      </c>
      <c r="J146" s="24">
        <v>0</v>
      </c>
      <c r="K146" s="27" t="s">
        <v>123</v>
      </c>
      <c r="L146" s="73"/>
      <c r="M146" s="73"/>
      <c r="N146" s="73"/>
      <c r="O146" s="73"/>
      <c r="P146" s="73"/>
      <c r="Q146" s="73"/>
      <c r="R146" s="7"/>
      <c r="S146" s="7"/>
      <c r="T146" s="7"/>
      <c r="U146" s="6"/>
    </row>
    <row r="147" spans="1:21" ht="30.75">
      <c r="A147" s="1">
        <v>33</v>
      </c>
      <c r="B147" s="27"/>
      <c r="C147" s="27" t="s">
        <v>29</v>
      </c>
      <c r="D147" s="27" t="s">
        <v>50</v>
      </c>
      <c r="E147" s="27" t="s">
        <v>34</v>
      </c>
      <c r="F147" s="24" t="s">
        <v>37</v>
      </c>
      <c r="G147" s="24">
        <v>2000</v>
      </c>
      <c r="H147" s="24">
        <f>G147</f>
        <v>2000</v>
      </c>
      <c r="I147" s="24">
        <v>0</v>
      </c>
      <c r="J147" s="24">
        <v>0</v>
      </c>
      <c r="K147" s="27" t="s">
        <v>122</v>
      </c>
      <c r="L147" s="6"/>
      <c r="M147" s="6"/>
      <c r="N147" s="6"/>
      <c r="O147" s="6"/>
      <c r="P147" s="6"/>
      <c r="Q147" s="6"/>
      <c r="R147" s="7"/>
      <c r="S147" s="7"/>
      <c r="T147" s="7"/>
      <c r="U147" s="6"/>
    </row>
    <row r="148" spans="1:21" ht="15">
      <c r="A148" s="1">
        <v>34</v>
      </c>
      <c r="B148" s="27"/>
      <c r="C148" s="1" t="s">
        <v>5</v>
      </c>
      <c r="D148" s="1" t="s">
        <v>50</v>
      </c>
      <c r="E148" s="1" t="s">
        <v>34</v>
      </c>
      <c r="F148" s="11" t="s">
        <v>46</v>
      </c>
      <c r="G148" s="11">
        <f>G149-G146-G147</f>
        <v>5099.136000000002</v>
      </c>
      <c r="H148" s="11">
        <f>G148</f>
        <v>5099.136000000002</v>
      </c>
      <c r="I148" s="24"/>
      <c r="J148" s="24"/>
      <c r="K148" s="27" t="s">
        <v>122</v>
      </c>
      <c r="L148" s="6"/>
      <c r="M148" s="6"/>
      <c r="N148" s="6"/>
      <c r="O148" s="6"/>
      <c r="P148" s="6"/>
      <c r="Q148" s="6"/>
      <c r="R148" s="7"/>
      <c r="S148" s="7"/>
      <c r="T148" s="7"/>
      <c r="U148" s="6"/>
    </row>
    <row r="149" spans="1:21" ht="36.75" customHeight="1">
      <c r="A149" s="56" t="s">
        <v>101</v>
      </c>
      <c r="B149" s="56"/>
      <c r="C149" s="58"/>
      <c r="D149" s="58"/>
      <c r="E149" s="58"/>
      <c r="F149" s="58"/>
      <c r="G149" s="22">
        <f>24969.9</f>
        <v>24969.9</v>
      </c>
      <c r="H149" s="10">
        <f>G149</f>
        <v>24969.9</v>
      </c>
      <c r="I149" s="22">
        <f>SUM(I148:I165)</f>
        <v>0</v>
      </c>
      <c r="J149" s="22">
        <f>SUM(J148:J165)</f>
        <v>0</v>
      </c>
      <c r="K149" s="18"/>
      <c r="L149" s="73"/>
      <c r="M149" s="73"/>
      <c r="N149" s="73"/>
      <c r="O149" s="73"/>
      <c r="P149" s="73"/>
      <c r="Q149" s="73"/>
      <c r="R149" s="73"/>
      <c r="S149" s="73"/>
      <c r="T149" s="73"/>
      <c r="U149" s="73"/>
    </row>
    <row r="150" spans="1:21" ht="31.5" customHeight="1">
      <c r="A150" s="56" t="s">
        <v>105</v>
      </c>
      <c r="B150" s="56"/>
      <c r="C150" s="56"/>
      <c r="D150" s="56"/>
      <c r="E150" s="56"/>
      <c r="F150" s="56"/>
      <c r="G150" s="10">
        <f>G149+G144+G138+G136</f>
        <v>96869.9</v>
      </c>
      <c r="H150" s="10">
        <f>H149+H144+H138+H136</f>
        <v>96869.9</v>
      </c>
      <c r="I150" s="10">
        <f>I149+#REF!+I138+I136</f>
        <v>0</v>
      </c>
      <c r="J150" s="10">
        <f>J149+#REF!+J138+J136</f>
        <v>0</v>
      </c>
      <c r="K150" s="1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5">
      <c r="A151" s="53" t="s">
        <v>31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5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4.25" customHeight="1">
      <c r="A152" s="65" t="s">
        <v>11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7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46.5">
      <c r="A153" s="1">
        <v>1</v>
      </c>
      <c r="B153" s="27">
        <v>19</v>
      </c>
      <c r="C153" s="27" t="s">
        <v>75</v>
      </c>
      <c r="D153" s="27" t="s">
        <v>50</v>
      </c>
      <c r="E153" s="30" t="s">
        <v>34</v>
      </c>
      <c r="F153" s="24" t="s">
        <v>57</v>
      </c>
      <c r="G153" s="24">
        <v>4500</v>
      </c>
      <c r="H153" s="24">
        <f>G153</f>
        <v>4500</v>
      </c>
      <c r="I153" s="24">
        <v>0</v>
      </c>
      <c r="J153" s="24">
        <v>0</v>
      </c>
      <c r="K153" s="1" t="s">
        <v>119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46.5">
      <c r="A154" s="1">
        <v>2</v>
      </c>
      <c r="B154" s="27">
        <v>20</v>
      </c>
      <c r="C154" s="27" t="s">
        <v>78</v>
      </c>
      <c r="D154" s="30" t="s">
        <v>51</v>
      </c>
      <c r="E154" s="30" t="s">
        <v>34</v>
      </c>
      <c r="F154" s="31" t="s">
        <v>57</v>
      </c>
      <c r="G154" s="32">
        <v>4000</v>
      </c>
      <c r="H154" s="32">
        <f>G154</f>
        <v>4000</v>
      </c>
      <c r="I154" s="31">
        <v>0</v>
      </c>
      <c r="J154" s="31">
        <v>0</v>
      </c>
      <c r="K154" s="1" t="s">
        <v>116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46.5">
      <c r="A155" s="1">
        <v>3</v>
      </c>
      <c r="B155" s="27">
        <v>21</v>
      </c>
      <c r="C155" s="27" t="s">
        <v>53</v>
      </c>
      <c r="D155" s="27" t="s">
        <v>50</v>
      </c>
      <c r="E155" s="27" t="s">
        <v>20</v>
      </c>
      <c r="F155" s="24" t="s">
        <v>57</v>
      </c>
      <c r="G155" s="29">
        <v>3000</v>
      </c>
      <c r="H155" s="29">
        <f>G155</f>
        <v>3000</v>
      </c>
      <c r="I155" s="31">
        <v>0</v>
      </c>
      <c r="J155" s="31">
        <v>0</v>
      </c>
      <c r="K155" s="1" t="s">
        <v>128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46.5">
      <c r="A156" s="1">
        <v>4</v>
      </c>
      <c r="B156" s="27"/>
      <c r="C156" s="27" t="s">
        <v>7</v>
      </c>
      <c r="D156" s="30" t="s">
        <v>50</v>
      </c>
      <c r="E156" s="27" t="s">
        <v>34</v>
      </c>
      <c r="F156" s="31" t="s">
        <v>57</v>
      </c>
      <c r="G156" s="32">
        <v>3500</v>
      </c>
      <c r="H156" s="32">
        <f>G156</f>
        <v>3500</v>
      </c>
      <c r="I156" s="31">
        <v>0</v>
      </c>
      <c r="J156" s="31">
        <v>0</v>
      </c>
      <c r="K156" s="45" t="s">
        <v>118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35.25" customHeight="1">
      <c r="A157" s="56" t="s">
        <v>107</v>
      </c>
      <c r="B157" s="56"/>
      <c r="C157" s="56"/>
      <c r="D157" s="56"/>
      <c r="E157" s="56"/>
      <c r="F157" s="56"/>
      <c r="G157" s="21">
        <f>SUM(G153:G156)</f>
        <v>15000</v>
      </c>
      <c r="H157" s="21">
        <f>SUM(H153:H156)</f>
        <v>15000</v>
      </c>
      <c r="I157" s="10">
        <f>SUM(I153:I172)</f>
        <v>0</v>
      </c>
      <c r="J157" s="10">
        <f>SUM(J153:J172)</f>
        <v>0</v>
      </c>
      <c r="K157" s="16"/>
      <c r="L157" s="73"/>
      <c r="M157" s="73"/>
      <c r="N157" s="73"/>
      <c r="O157" s="73"/>
      <c r="P157" s="73"/>
      <c r="Q157" s="73"/>
      <c r="R157" s="73"/>
      <c r="S157" s="73"/>
      <c r="T157" s="73"/>
      <c r="U157" s="73"/>
    </row>
    <row r="158" spans="1:21" ht="15.75" customHeight="1">
      <c r="A158" s="62" t="s">
        <v>12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4"/>
      <c r="L158" s="8"/>
      <c r="M158" s="8"/>
      <c r="N158" s="8"/>
      <c r="O158" s="8"/>
      <c r="P158" s="8"/>
      <c r="Q158" s="8"/>
      <c r="R158" s="9"/>
      <c r="S158" s="9"/>
      <c r="T158" s="9"/>
      <c r="U158" s="8"/>
    </row>
    <row r="159" spans="1:21" ht="53.25" customHeight="1">
      <c r="A159" s="1">
        <v>5</v>
      </c>
      <c r="B159" s="27"/>
      <c r="C159" s="27" t="s">
        <v>43</v>
      </c>
      <c r="D159" s="27" t="s">
        <v>51</v>
      </c>
      <c r="E159" s="27" t="s">
        <v>20</v>
      </c>
      <c r="F159" s="24" t="s">
        <v>57</v>
      </c>
      <c r="G159" s="29">
        <v>6000</v>
      </c>
      <c r="H159" s="29">
        <v>6000</v>
      </c>
      <c r="I159" s="24">
        <v>0</v>
      </c>
      <c r="J159" s="24">
        <v>0</v>
      </c>
      <c r="K159" s="1" t="s">
        <v>130</v>
      </c>
      <c r="L159" s="8"/>
      <c r="M159" s="8"/>
      <c r="N159" s="8"/>
      <c r="O159" s="8"/>
      <c r="P159" s="8"/>
      <c r="Q159" s="8"/>
      <c r="R159" s="9"/>
      <c r="S159" s="9"/>
      <c r="T159" s="9"/>
      <c r="U159" s="8"/>
    </row>
    <row r="160" spans="1:21" ht="53.25" customHeight="1">
      <c r="A160" s="1">
        <v>6</v>
      </c>
      <c r="B160" s="27">
        <v>22</v>
      </c>
      <c r="C160" s="27" t="s">
        <v>42</v>
      </c>
      <c r="D160" s="27" t="s">
        <v>51</v>
      </c>
      <c r="E160" s="27" t="s">
        <v>34</v>
      </c>
      <c r="F160" s="24" t="s">
        <v>57</v>
      </c>
      <c r="G160" s="29">
        <v>4000</v>
      </c>
      <c r="H160" s="29">
        <v>4000</v>
      </c>
      <c r="I160" s="24">
        <v>0</v>
      </c>
      <c r="J160" s="24">
        <v>0</v>
      </c>
      <c r="K160" s="1" t="s">
        <v>130</v>
      </c>
      <c r="L160" s="8"/>
      <c r="M160" s="8"/>
      <c r="N160" s="8"/>
      <c r="O160" s="8"/>
      <c r="P160" s="8"/>
      <c r="Q160" s="8"/>
      <c r="R160" s="9"/>
      <c r="S160" s="9"/>
      <c r="T160" s="9"/>
      <c r="U160" s="8"/>
    </row>
    <row r="161" spans="1:21" ht="39" customHeight="1">
      <c r="A161" s="57" t="s">
        <v>108</v>
      </c>
      <c r="B161" s="57"/>
      <c r="C161" s="57"/>
      <c r="D161" s="57"/>
      <c r="E161" s="57"/>
      <c r="F161" s="57"/>
      <c r="G161" s="41">
        <f>G159+G160</f>
        <v>10000</v>
      </c>
      <c r="H161" s="41">
        <f>H159+H160</f>
        <v>10000</v>
      </c>
      <c r="I161" s="41">
        <f>I159+I160</f>
        <v>0</v>
      </c>
      <c r="J161" s="41">
        <f>J159+J160</f>
        <v>0</v>
      </c>
      <c r="K161" s="26"/>
      <c r="L161" s="8"/>
      <c r="M161" s="8"/>
      <c r="N161" s="8"/>
      <c r="O161" s="8"/>
      <c r="P161" s="8"/>
      <c r="Q161" s="8"/>
      <c r="R161" s="9"/>
      <c r="S161" s="9"/>
      <c r="T161" s="9"/>
      <c r="U161" s="8"/>
    </row>
    <row r="162" spans="1:21" ht="31.5" customHeight="1">
      <c r="A162" s="57" t="s">
        <v>13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8"/>
      <c r="M162" s="8"/>
      <c r="N162" s="8"/>
      <c r="O162" s="8"/>
      <c r="P162" s="8"/>
      <c r="Q162" s="8"/>
      <c r="R162" s="9"/>
      <c r="S162" s="9"/>
      <c r="T162" s="9"/>
      <c r="U162" s="8"/>
    </row>
    <row r="163" spans="1:21" ht="61.5" customHeight="1">
      <c r="A163" s="27">
        <v>7</v>
      </c>
      <c r="B163" s="52"/>
      <c r="C163" s="27" t="s">
        <v>25</v>
      </c>
      <c r="D163" s="27" t="s">
        <v>50</v>
      </c>
      <c r="E163" s="27" t="s">
        <v>39</v>
      </c>
      <c r="F163" s="24" t="s">
        <v>57</v>
      </c>
      <c r="G163" s="24">
        <v>590</v>
      </c>
      <c r="H163" s="24">
        <f>G163</f>
        <v>590</v>
      </c>
      <c r="I163" s="24">
        <v>0</v>
      </c>
      <c r="J163" s="24">
        <v>0</v>
      </c>
      <c r="K163" s="27" t="s">
        <v>121</v>
      </c>
      <c r="L163" s="8"/>
      <c r="M163" s="8"/>
      <c r="N163" s="8"/>
      <c r="O163" s="8"/>
      <c r="P163" s="8"/>
      <c r="Q163" s="8"/>
      <c r="R163" s="9"/>
      <c r="S163" s="9"/>
      <c r="T163" s="9"/>
      <c r="U163" s="8"/>
    </row>
    <row r="164" spans="1:21" ht="39" customHeight="1">
      <c r="A164" s="57" t="s">
        <v>131</v>
      </c>
      <c r="B164" s="57"/>
      <c r="C164" s="57"/>
      <c r="D164" s="57"/>
      <c r="E164" s="57"/>
      <c r="F164" s="57"/>
      <c r="G164" s="41">
        <f>G162+G163</f>
        <v>590</v>
      </c>
      <c r="H164" s="41">
        <f>H162+H163</f>
        <v>590</v>
      </c>
      <c r="I164" s="41">
        <f>I162+I163</f>
        <v>0</v>
      </c>
      <c r="J164" s="41">
        <f>J162+J163</f>
        <v>0</v>
      </c>
      <c r="K164" s="26"/>
      <c r="L164" s="8"/>
      <c r="M164" s="8"/>
      <c r="N164" s="8"/>
      <c r="O164" s="8"/>
      <c r="P164" s="8"/>
      <c r="Q164" s="8"/>
      <c r="R164" s="9"/>
      <c r="S164" s="9"/>
      <c r="T164" s="9"/>
      <c r="U164" s="8"/>
    </row>
    <row r="165" spans="1:21" ht="15.75" customHeight="1">
      <c r="A165" s="69" t="s">
        <v>10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1"/>
      <c r="L165" s="8"/>
      <c r="M165" s="8"/>
      <c r="N165" s="8"/>
      <c r="O165" s="8"/>
      <c r="P165" s="8"/>
      <c r="Q165" s="8"/>
      <c r="R165" s="9"/>
      <c r="S165" s="9"/>
      <c r="T165" s="9"/>
      <c r="U165" s="8"/>
    </row>
    <row r="166" spans="1:21" ht="49.5" customHeight="1">
      <c r="A166" s="19">
        <v>8</v>
      </c>
      <c r="B166" s="19"/>
      <c r="C166" s="46" t="s">
        <v>5</v>
      </c>
      <c r="D166" s="1" t="s">
        <v>50</v>
      </c>
      <c r="E166" s="1" t="s">
        <v>34</v>
      </c>
      <c r="F166" s="1" t="s">
        <v>57</v>
      </c>
      <c r="G166" s="11">
        <v>12500</v>
      </c>
      <c r="H166" s="11">
        <f>G166</f>
        <v>12500</v>
      </c>
      <c r="I166" s="11">
        <v>0</v>
      </c>
      <c r="J166" s="11">
        <v>0</v>
      </c>
      <c r="K166" s="27" t="s">
        <v>122</v>
      </c>
      <c r="L166" s="8"/>
      <c r="M166" s="8"/>
      <c r="N166" s="8"/>
      <c r="O166" s="8"/>
      <c r="P166" s="8"/>
      <c r="Q166" s="8"/>
      <c r="R166" s="9"/>
      <c r="S166" s="9"/>
      <c r="T166" s="9"/>
      <c r="U166" s="8"/>
    </row>
    <row r="167" spans="1:21" ht="46.5">
      <c r="A167" s="19">
        <v>9</v>
      </c>
      <c r="B167" s="19"/>
      <c r="C167" s="20" t="s">
        <v>18</v>
      </c>
      <c r="D167" s="20" t="s">
        <v>50</v>
      </c>
      <c r="E167" s="20" t="s">
        <v>34</v>
      </c>
      <c r="F167" s="11" t="s">
        <v>57</v>
      </c>
      <c r="G167" s="47">
        <v>2500</v>
      </c>
      <c r="H167" s="47">
        <f>G167</f>
        <v>2500</v>
      </c>
      <c r="I167" s="47">
        <v>0</v>
      </c>
      <c r="J167" s="47">
        <v>0</v>
      </c>
      <c r="K167" s="27" t="s">
        <v>122</v>
      </c>
      <c r="L167" s="8"/>
      <c r="M167" s="8"/>
      <c r="N167" s="8"/>
      <c r="O167" s="8"/>
      <c r="P167" s="8"/>
      <c r="Q167" s="8"/>
      <c r="R167" s="9"/>
      <c r="S167" s="9"/>
      <c r="T167" s="9"/>
      <c r="U167" s="8"/>
    </row>
    <row r="168" spans="1:21" ht="30" customHeight="1">
      <c r="A168" s="58" t="s">
        <v>111</v>
      </c>
      <c r="B168" s="58"/>
      <c r="C168" s="56"/>
      <c r="D168" s="56"/>
      <c r="E168" s="56"/>
      <c r="F168" s="56"/>
      <c r="G168" s="10">
        <f>G166+G167</f>
        <v>15000</v>
      </c>
      <c r="H168" s="10">
        <f>H166+H167</f>
        <v>15000</v>
      </c>
      <c r="I168" s="10">
        <f>I166+I167</f>
        <v>0</v>
      </c>
      <c r="J168" s="10">
        <f>J166+J167</f>
        <v>0</v>
      </c>
      <c r="K168" s="16"/>
      <c r="L168" s="8"/>
      <c r="M168" s="8"/>
      <c r="N168" s="8"/>
      <c r="O168" s="8"/>
      <c r="P168" s="8"/>
      <c r="Q168" s="8"/>
      <c r="R168" s="9"/>
      <c r="S168" s="9"/>
      <c r="T168" s="9"/>
      <c r="U168" s="8"/>
    </row>
    <row r="169" spans="1:21" ht="31.5" customHeight="1">
      <c r="A169" s="56" t="s">
        <v>133</v>
      </c>
      <c r="B169" s="56"/>
      <c r="C169" s="56"/>
      <c r="D169" s="56"/>
      <c r="E169" s="56"/>
      <c r="F169" s="56"/>
      <c r="G169" s="10">
        <f>G168+G157+G161+G164</f>
        <v>40590</v>
      </c>
      <c r="H169" s="10">
        <f>H168+H157+H161+H164</f>
        <v>40590</v>
      </c>
      <c r="I169" s="10">
        <f>I168+#REF!+#REF!+I157</f>
        <v>0</v>
      </c>
      <c r="J169" s="10">
        <f>J168+#REF!+#REF!+J157</f>
        <v>0</v>
      </c>
      <c r="K169" s="16"/>
      <c r="L169" s="8"/>
      <c r="M169" s="8"/>
      <c r="N169" s="8"/>
      <c r="O169" s="8"/>
      <c r="P169" s="8"/>
      <c r="Q169" s="8"/>
      <c r="R169" s="9"/>
      <c r="S169" s="9"/>
      <c r="T169" s="9"/>
      <c r="U169" s="8"/>
    </row>
    <row r="170" spans="1:21" ht="15">
      <c r="A170" s="53" t="s">
        <v>32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5"/>
      <c r="L170" s="8"/>
      <c r="M170" s="8"/>
      <c r="N170" s="8"/>
      <c r="O170" s="8"/>
      <c r="P170" s="8"/>
      <c r="Q170" s="8"/>
      <c r="R170" s="9"/>
      <c r="S170" s="9"/>
      <c r="T170" s="9"/>
      <c r="U170" s="8"/>
    </row>
    <row r="171" spans="1:21" ht="15.75" customHeight="1">
      <c r="A171" s="69" t="s">
        <v>11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1"/>
      <c r="L171" s="8"/>
      <c r="M171" s="8"/>
      <c r="N171" s="8"/>
      <c r="O171" s="8"/>
      <c r="P171" s="8"/>
      <c r="Q171" s="8"/>
      <c r="R171" s="9"/>
      <c r="S171" s="9"/>
      <c r="T171" s="9"/>
      <c r="U171" s="8"/>
    </row>
    <row r="172" spans="1:21" ht="49.5" customHeight="1">
      <c r="A172" s="19">
        <v>1</v>
      </c>
      <c r="B172" s="1">
        <v>23</v>
      </c>
      <c r="C172" s="27" t="s">
        <v>75</v>
      </c>
      <c r="D172" s="27" t="s">
        <v>50</v>
      </c>
      <c r="E172" s="30" t="s">
        <v>34</v>
      </c>
      <c r="F172" s="24" t="s">
        <v>57</v>
      </c>
      <c r="G172" s="24">
        <v>5700</v>
      </c>
      <c r="H172" s="24">
        <f>G172</f>
        <v>5700</v>
      </c>
      <c r="I172" s="24">
        <v>0</v>
      </c>
      <c r="J172" s="24">
        <v>0</v>
      </c>
      <c r="K172" s="1" t="s">
        <v>119</v>
      </c>
      <c r="L172" s="8"/>
      <c r="M172" s="8"/>
      <c r="N172" s="8"/>
      <c r="O172" s="8"/>
      <c r="P172" s="8"/>
      <c r="Q172" s="8"/>
      <c r="R172" s="9"/>
      <c r="S172" s="9"/>
      <c r="T172" s="9"/>
      <c r="U172" s="8"/>
    </row>
    <row r="173" spans="1:21" ht="31.5" customHeight="1">
      <c r="A173" s="56" t="s">
        <v>135</v>
      </c>
      <c r="B173" s="56"/>
      <c r="C173" s="56"/>
      <c r="D173" s="56"/>
      <c r="E173" s="56"/>
      <c r="F173" s="56"/>
      <c r="G173" s="10">
        <f>SUM(G172:G172)</f>
        <v>5700</v>
      </c>
      <c r="H173" s="10">
        <f>SUM(H172:H172)</f>
        <v>5700</v>
      </c>
      <c r="I173" s="10">
        <f>I172</f>
        <v>0</v>
      </c>
      <c r="J173" s="10">
        <f>J172</f>
        <v>0</v>
      </c>
      <c r="K173" s="16"/>
      <c r="L173" s="8"/>
      <c r="M173" s="8"/>
      <c r="N173" s="8"/>
      <c r="O173" s="8"/>
      <c r="P173" s="8"/>
      <c r="Q173" s="8"/>
      <c r="R173" s="9"/>
      <c r="S173" s="9"/>
      <c r="T173" s="9"/>
      <c r="U173" s="8"/>
    </row>
    <row r="174" spans="1:21" ht="15.75" customHeight="1">
      <c r="A174" s="62" t="s">
        <v>12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4"/>
      <c r="L174" s="8"/>
      <c r="M174" s="8"/>
      <c r="N174" s="8"/>
      <c r="O174" s="8"/>
      <c r="P174" s="8"/>
      <c r="Q174" s="8"/>
      <c r="R174" s="9"/>
      <c r="S174" s="9"/>
      <c r="T174" s="9"/>
      <c r="U174" s="8"/>
    </row>
    <row r="175" spans="1:21" ht="57.75" customHeight="1">
      <c r="A175" s="1">
        <v>2</v>
      </c>
      <c r="B175" s="27"/>
      <c r="C175" s="27" t="s">
        <v>43</v>
      </c>
      <c r="D175" s="27" t="s">
        <v>51</v>
      </c>
      <c r="E175" s="27" t="s">
        <v>20</v>
      </c>
      <c r="F175" s="24" t="s">
        <v>57</v>
      </c>
      <c r="G175" s="29">
        <v>6000</v>
      </c>
      <c r="H175" s="29">
        <v>6000</v>
      </c>
      <c r="I175" s="24">
        <v>0</v>
      </c>
      <c r="J175" s="24">
        <v>0</v>
      </c>
      <c r="K175" s="1" t="s">
        <v>130</v>
      </c>
      <c r="L175" s="8"/>
      <c r="M175" s="8"/>
      <c r="N175" s="8"/>
      <c r="O175" s="8"/>
      <c r="P175" s="8"/>
      <c r="Q175" s="8"/>
      <c r="R175" s="9"/>
      <c r="S175" s="9"/>
      <c r="T175" s="9"/>
      <c r="U175" s="8"/>
    </row>
    <row r="176" spans="1:21" ht="57.75" customHeight="1">
      <c r="A176" s="1">
        <v>3</v>
      </c>
      <c r="B176" s="27">
        <v>24</v>
      </c>
      <c r="C176" s="27" t="s">
        <v>42</v>
      </c>
      <c r="D176" s="27" t="s">
        <v>51</v>
      </c>
      <c r="E176" s="27" t="s">
        <v>34</v>
      </c>
      <c r="F176" s="24" t="s">
        <v>57</v>
      </c>
      <c r="G176" s="29">
        <v>4000</v>
      </c>
      <c r="H176" s="29">
        <v>4000</v>
      </c>
      <c r="I176" s="24">
        <v>0</v>
      </c>
      <c r="J176" s="24">
        <v>0</v>
      </c>
      <c r="K176" s="1" t="s">
        <v>130</v>
      </c>
      <c r="L176" s="8"/>
      <c r="M176" s="8"/>
      <c r="N176" s="8"/>
      <c r="O176" s="8"/>
      <c r="P176" s="8"/>
      <c r="Q176" s="8"/>
      <c r="R176" s="9"/>
      <c r="S176" s="9"/>
      <c r="T176" s="9"/>
      <c r="U176" s="8"/>
    </row>
    <row r="177" spans="1:21" ht="39" customHeight="1">
      <c r="A177" s="57" t="s">
        <v>109</v>
      </c>
      <c r="B177" s="57"/>
      <c r="C177" s="57"/>
      <c r="D177" s="57"/>
      <c r="E177" s="57"/>
      <c r="F177" s="57"/>
      <c r="G177" s="41">
        <f>G175+G176</f>
        <v>10000</v>
      </c>
      <c r="H177" s="41">
        <f>H175+H176</f>
        <v>10000</v>
      </c>
      <c r="I177" s="41">
        <f>I175+I176</f>
        <v>0</v>
      </c>
      <c r="J177" s="41">
        <f>J175+J176</f>
        <v>0</v>
      </c>
      <c r="K177" s="26"/>
      <c r="L177" s="8"/>
      <c r="M177" s="8"/>
      <c r="N177" s="8"/>
      <c r="O177" s="8"/>
      <c r="P177" s="8"/>
      <c r="Q177" s="8"/>
      <c r="R177" s="9"/>
      <c r="S177" s="9"/>
      <c r="T177" s="9"/>
      <c r="U177" s="8"/>
    </row>
    <row r="178" spans="1:11" ht="15.75" customHeight="1">
      <c r="A178" s="72" t="s">
        <v>10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</row>
    <row r="179" spans="1:11" ht="53.25" customHeight="1">
      <c r="A179" s="20">
        <v>4</v>
      </c>
      <c r="B179" s="20"/>
      <c r="C179" s="20" t="s">
        <v>18</v>
      </c>
      <c r="D179" s="20" t="s">
        <v>50</v>
      </c>
      <c r="E179" s="20" t="s">
        <v>34</v>
      </c>
      <c r="F179" s="11" t="s">
        <v>57</v>
      </c>
      <c r="G179" s="47">
        <v>12138.9</v>
      </c>
      <c r="H179" s="47">
        <f>G179</f>
        <v>12138.9</v>
      </c>
      <c r="I179" s="47">
        <v>0</v>
      </c>
      <c r="J179" s="47">
        <v>0</v>
      </c>
      <c r="K179" s="27" t="s">
        <v>122</v>
      </c>
    </row>
    <row r="180" spans="1:11" ht="43.5" customHeight="1" hidden="1">
      <c r="A180" s="20">
        <v>9</v>
      </c>
      <c r="B180" s="20"/>
      <c r="C180" s="46"/>
      <c r="D180" s="1"/>
      <c r="E180" s="1"/>
      <c r="F180" s="1"/>
      <c r="G180" s="11"/>
      <c r="H180" s="47"/>
      <c r="I180" s="11"/>
      <c r="J180" s="11"/>
      <c r="K180" s="27"/>
    </row>
    <row r="181" spans="1:11" ht="33" customHeight="1">
      <c r="A181" s="56" t="s">
        <v>136</v>
      </c>
      <c r="B181" s="56"/>
      <c r="C181" s="56"/>
      <c r="D181" s="56"/>
      <c r="E181" s="56"/>
      <c r="F181" s="56"/>
      <c r="G181" s="10">
        <f>G179+G180</f>
        <v>12138.9</v>
      </c>
      <c r="H181" s="10">
        <f>H179+H180</f>
        <v>12138.9</v>
      </c>
      <c r="I181" s="10">
        <f>I179+I180</f>
        <v>0</v>
      </c>
      <c r="J181" s="10">
        <f>J179+J180</f>
        <v>0</v>
      </c>
      <c r="K181" s="16"/>
    </row>
    <row r="182" spans="1:11" ht="31.5" customHeight="1">
      <c r="A182" s="56" t="s">
        <v>137</v>
      </c>
      <c r="B182" s="56"/>
      <c r="C182" s="56"/>
      <c r="D182" s="56"/>
      <c r="E182" s="56"/>
      <c r="F182" s="56"/>
      <c r="G182" s="10">
        <f>G173+G177+G181</f>
        <v>27838.9</v>
      </c>
      <c r="H182" s="10">
        <f>H173+H177+H181</f>
        <v>27838.9</v>
      </c>
      <c r="I182" s="10">
        <f>I173+I177+I181</f>
        <v>0</v>
      </c>
      <c r="J182" s="10">
        <f>J173+J177+J181</f>
        <v>0</v>
      </c>
      <c r="K182" s="16"/>
    </row>
    <row r="183" spans="1:11" ht="15">
      <c r="A183" s="53" t="s">
        <v>1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5"/>
    </row>
    <row r="184" spans="1:11" ht="30.75" customHeight="1">
      <c r="A184" s="59" t="s">
        <v>12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1"/>
    </row>
    <row r="185" spans="1:11" ht="49.5" customHeight="1">
      <c r="A185" s="1">
        <v>1</v>
      </c>
      <c r="B185" s="27">
        <v>25</v>
      </c>
      <c r="C185" s="27" t="s">
        <v>43</v>
      </c>
      <c r="D185" s="27" t="s">
        <v>51</v>
      </c>
      <c r="E185" s="27" t="s">
        <v>20</v>
      </c>
      <c r="F185" s="24" t="s">
        <v>57</v>
      </c>
      <c r="G185" s="29">
        <v>8000</v>
      </c>
      <c r="H185" s="29">
        <f>G185</f>
        <v>8000</v>
      </c>
      <c r="I185" s="24">
        <v>0</v>
      </c>
      <c r="J185" s="24">
        <v>0</v>
      </c>
      <c r="K185" s="1" t="s">
        <v>130</v>
      </c>
    </row>
    <row r="186" spans="1:11" ht="49.5" customHeight="1">
      <c r="A186" s="1">
        <v>2</v>
      </c>
      <c r="B186" s="27"/>
      <c r="C186" s="27" t="s">
        <v>103</v>
      </c>
      <c r="D186" s="27" t="s">
        <v>50</v>
      </c>
      <c r="E186" s="27" t="s">
        <v>20</v>
      </c>
      <c r="F186" s="24" t="s">
        <v>57</v>
      </c>
      <c r="G186" s="29">
        <v>7000</v>
      </c>
      <c r="H186" s="29">
        <f>G186</f>
        <v>7000</v>
      </c>
      <c r="I186" s="24">
        <v>0</v>
      </c>
      <c r="J186" s="24">
        <v>0</v>
      </c>
      <c r="K186" s="1" t="s">
        <v>130</v>
      </c>
    </row>
    <row r="187" spans="1:11" ht="31.5" customHeight="1">
      <c r="A187" s="56" t="s">
        <v>110</v>
      </c>
      <c r="B187" s="56"/>
      <c r="C187" s="56"/>
      <c r="D187" s="56"/>
      <c r="E187" s="56"/>
      <c r="F187" s="56"/>
      <c r="G187" s="21">
        <f>G185+G186</f>
        <v>15000</v>
      </c>
      <c r="H187" s="21">
        <f>H185+H186</f>
        <v>15000</v>
      </c>
      <c r="I187" s="21">
        <f>I185+I186</f>
        <v>0</v>
      </c>
      <c r="J187" s="21">
        <f>J185+J186</f>
        <v>0</v>
      </c>
      <c r="K187" s="16"/>
    </row>
    <row r="188" spans="1:11" ht="15.75" customHeight="1">
      <c r="A188" s="69" t="s">
        <v>10</v>
      </c>
      <c r="B188" s="70"/>
      <c r="C188" s="66"/>
      <c r="D188" s="66"/>
      <c r="E188" s="66"/>
      <c r="F188" s="66"/>
      <c r="G188" s="66"/>
      <c r="H188" s="66"/>
      <c r="I188" s="66"/>
      <c r="J188" s="66"/>
      <c r="K188" s="67"/>
    </row>
    <row r="189" spans="1:11" ht="48.75" customHeight="1">
      <c r="A189" s="19">
        <v>3</v>
      </c>
      <c r="B189" s="19"/>
      <c r="C189" s="20" t="s">
        <v>18</v>
      </c>
      <c r="D189" s="20" t="s">
        <v>50</v>
      </c>
      <c r="E189" s="20" t="s">
        <v>34</v>
      </c>
      <c r="F189" s="11" t="s">
        <v>57</v>
      </c>
      <c r="G189" s="47">
        <v>15000</v>
      </c>
      <c r="H189" s="47">
        <f>G189</f>
        <v>15000</v>
      </c>
      <c r="I189" s="47">
        <v>0</v>
      </c>
      <c r="J189" s="47">
        <v>0</v>
      </c>
      <c r="K189" s="27" t="s">
        <v>122</v>
      </c>
    </row>
    <row r="190" spans="1:11" ht="30.75" customHeight="1">
      <c r="A190" s="56" t="s">
        <v>138</v>
      </c>
      <c r="B190" s="56"/>
      <c r="C190" s="56"/>
      <c r="D190" s="56"/>
      <c r="E190" s="56"/>
      <c r="F190" s="56"/>
      <c r="G190" s="10">
        <f>SUM(G189:G189)</f>
        <v>15000</v>
      </c>
      <c r="H190" s="10">
        <f>SUM(H189:H189)</f>
        <v>15000</v>
      </c>
      <c r="I190" s="10">
        <v>0</v>
      </c>
      <c r="J190" s="10">
        <v>0</v>
      </c>
      <c r="K190" s="1"/>
    </row>
    <row r="191" spans="1:11" ht="31.5" customHeight="1">
      <c r="A191" s="56" t="s">
        <v>139</v>
      </c>
      <c r="B191" s="56"/>
      <c r="C191" s="56"/>
      <c r="D191" s="56"/>
      <c r="E191" s="56"/>
      <c r="F191" s="56"/>
      <c r="G191" s="10">
        <f>G187+G190</f>
        <v>30000</v>
      </c>
      <c r="H191" s="10">
        <f>H187+H190</f>
        <v>30000</v>
      </c>
      <c r="I191" s="10">
        <f>I187+I190</f>
        <v>0</v>
      </c>
      <c r="J191" s="10">
        <f>J187+J190</f>
        <v>0</v>
      </c>
      <c r="K191" s="16"/>
    </row>
    <row r="192" spans="1:11" ht="15">
      <c r="A192" s="53">
        <v>2025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5"/>
    </row>
    <row r="193" spans="1:11" ht="15.75" customHeight="1">
      <c r="A193" s="65" t="s">
        <v>12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7"/>
    </row>
    <row r="194" spans="1:11" ht="15.75" customHeight="1">
      <c r="A194" s="49">
        <v>1</v>
      </c>
      <c r="B194" s="27">
        <v>26</v>
      </c>
      <c r="C194" s="27" t="s">
        <v>103</v>
      </c>
      <c r="D194" s="27" t="s">
        <v>50</v>
      </c>
      <c r="E194" s="27" t="s">
        <v>20</v>
      </c>
      <c r="F194" s="24" t="s">
        <v>57</v>
      </c>
      <c r="G194" s="29">
        <v>10000</v>
      </c>
      <c r="H194" s="29">
        <f>G194</f>
        <v>10000</v>
      </c>
      <c r="I194" s="24">
        <v>0</v>
      </c>
      <c r="J194" s="24">
        <v>0</v>
      </c>
      <c r="K194" s="1" t="s">
        <v>130</v>
      </c>
    </row>
    <row r="195" spans="1:11" ht="49.5" customHeight="1">
      <c r="A195" s="1">
        <v>2</v>
      </c>
      <c r="B195" s="27"/>
      <c r="C195" s="27" t="s">
        <v>104</v>
      </c>
      <c r="D195" s="27" t="s">
        <v>50</v>
      </c>
      <c r="E195" s="27" t="s">
        <v>20</v>
      </c>
      <c r="F195" s="24" t="s">
        <v>57</v>
      </c>
      <c r="G195" s="29">
        <v>5000</v>
      </c>
      <c r="H195" s="29">
        <f>G195</f>
        <v>5000</v>
      </c>
      <c r="I195" s="24">
        <v>0</v>
      </c>
      <c r="J195" s="24">
        <v>0</v>
      </c>
      <c r="K195" s="1" t="s">
        <v>130</v>
      </c>
    </row>
    <row r="196" spans="1:11" ht="31.5" customHeight="1">
      <c r="A196" s="56" t="s">
        <v>140</v>
      </c>
      <c r="B196" s="56"/>
      <c r="C196" s="56"/>
      <c r="D196" s="56"/>
      <c r="E196" s="56"/>
      <c r="F196" s="56"/>
      <c r="G196" s="10">
        <f>SUM(G194:G195)</f>
        <v>15000</v>
      </c>
      <c r="H196" s="10">
        <f>SUM(H194:H195)</f>
        <v>15000</v>
      </c>
      <c r="I196" s="10">
        <v>0</v>
      </c>
      <c r="J196" s="10">
        <v>0</v>
      </c>
      <c r="K196" s="16"/>
    </row>
    <row r="197" spans="1:11" ht="15.75" customHeight="1">
      <c r="A197" s="65" t="s">
        <v>10</v>
      </c>
      <c r="B197" s="66"/>
      <c r="C197" s="66"/>
      <c r="D197" s="66"/>
      <c r="E197" s="66"/>
      <c r="F197" s="66"/>
      <c r="G197" s="66"/>
      <c r="H197" s="66"/>
      <c r="I197" s="66"/>
      <c r="J197" s="66"/>
      <c r="K197" s="67"/>
    </row>
    <row r="198" spans="1:11" ht="54.75" customHeight="1">
      <c r="A198" s="1">
        <v>3</v>
      </c>
      <c r="B198" s="1">
        <v>27</v>
      </c>
      <c r="C198" s="20" t="s">
        <v>18</v>
      </c>
      <c r="D198" s="20" t="s">
        <v>50</v>
      </c>
      <c r="E198" s="20" t="s">
        <v>34</v>
      </c>
      <c r="F198" s="11" t="s">
        <v>57</v>
      </c>
      <c r="G198" s="47">
        <v>15000</v>
      </c>
      <c r="H198" s="47">
        <f>G198</f>
        <v>15000</v>
      </c>
      <c r="I198" s="47">
        <v>0</v>
      </c>
      <c r="J198" s="47">
        <v>0</v>
      </c>
      <c r="K198" s="27" t="s">
        <v>122</v>
      </c>
    </row>
    <row r="199" spans="1:11" ht="30.75" customHeight="1">
      <c r="A199" s="65" t="s">
        <v>141</v>
      </c>
      <c r="B199" s="66"/>
      <c r="C199" s="66"/>
      <c r="D199" s="66"/>
      <c r="E199" s="66"/>
      <c r="F199" s="67"/>
      <c r="G199" s="10">
        <f>SUM(G198:G198)</f>
        <v>15000</v>
      </c>
      <c r="H199" s="10">
        <f>SUM(H198:H198)</f>
        <v>15000</v>
      </c>
      <c r="I199" s="10">
        <f>SUM(I198:I198)</f>
        <v>0</v>
      </c>
      <c r="J199" s="10">
        <f>SUM(J198:J198)</f>
        <v>0</v>
      </c>
      <c r="K199" s="16"/>
    </row>
    <row r="200" spans="1:11" ht="33" customHeight="1">
      <c r="A200" s="65" t="s">
        <v>142</v>
      </c>
      <c r="B200" s="66"/>
      <c r="C200" s="66"/>
      <c r="D200" s="66"/>
      <c r="E200" s="66"/>
      <c r="F200" s="67"/>
      <c r="G200" s="10">
        <f>G199+G196</f>
        <v>30000</v>
      </c>
      <c r="H200" s="10">
        <f>H199+H196</f>
        <v>30000</v>
      </c>
      <c r="I200" s="10">
        <f>I199+I196</f>
        <v>0</v>
      </c>
      <c r="J200" s="10">
        <f>J199+J196</f>
        <v>0</v>
      </c>
      <c r="K200" s="16"/>
    </row>
    <row r="201" spans="1:11" ht="33" customHeight="1">
      <c r="A201" s="65" t="s">
        <v>143</v>
      </c>
      <c r="B201" s="66"/>
      <c r="C201" s="66"/>
      <c r="D201" s="66"/>
      <c r="E201" s="66"/>
      <c r="F201" s="67"/>
      <c r="G201" s="10">
        <f>G200+G191+G182+G169+G150+G106+G57</f>
        <v>427998.8</v>
      </c>
      <c r="H201" s="10">
        <f>H200+H191+H182+H169+H150+H106+H57</f>
        <v>427998.8</v>
      </c>
      <c r="I201" s="10">
        <f>I200+I191+I182+I169+I150+I106+I57</f>
        <v>0</v>
      </c>
      <c r="J201" s="10">
        <f>J200+J191+J182+J169+J150+J106+J57</f>
        <v>0</v>
      </c>
      <c r="K201" s="16"/>
    </row>
    <row r="202" spans="1:11" ht="33" customHeight="1" hidden="1">
      <c r="A202" s="2"/>
      <c r="B202" s="2"/>
      <c r="C202" s="2"/>
      <c r="D202" s="2"/>
      <c r="E202" s="2"/>
      <c r="F202" s="2"/>
      <c r="G202" s="10"/>
      <c r="H202" s="10"/>
      <c r="I202" s="10"/>
      <c r="J202" s="10"/>
      <c r="K202" s="16"/>
    </row>
  </sheetData>
  <sheetProtection selectLockedCells="1" selectUnlockedCells="1"/>
  <mergeCells count="96">
    <mergeCell ref="L104:U104"/>
    <mergeCell ref="L146:Q146"/>
    <mergeCell ref="A177:F177"/>
    <mergeCell ref="A168:F168"/>
    <mergeCell ref="A171:K171"/>
    <mergeCell ref="A170:K170"/>
    <mergeCell ref="L157:U157"/>
    <mergeCell ref="A151:K151"/>
    <mergeCell ref="A152:K152"/>
    <mergeCell ref="A157:F157"/>
    <mergeCell ref="L59:Q59"/>
    <mergeCell ref="L56:U56"/>
    <mergeCell ref="L7:U7"/>
    <mergeCell ref="A162:K162"/>
    <mergeCell ref="A164:F164"/>
    <mergeCell ref="A173:F173"/>
    <mergeCell ref="L101:Q101"/>
    <mergeCell ref="L102:Q102"/>
    <mergeCell ref="L105:U105"/>
    <mergeCell ref="L149:U149"/>
    <mergeCell ref="J2:K2"/>
    <mergeCell ref="L6:U6"/>
    <mergeCell ref="R4:T4"/>
    <mergeCell ref="L3:U3"/>
    <mergeCell ref="G4:J4"/>
    <mergeCell ref="A3:K3"/>
    <mergeCell ref="P4:P5"/>
    <mergeCell ref="Q4:Q5"/>
    <mergeCell ref="A4:A5"/>
    <mergeCell ref="R2:U2"/>
    <mergeCell ref="L33:U33"/>
    <mergeCell ref="L42:U42"/>
    <mergeCell ref="U4:U5"/>
    <mergeCell ref="M4:M5"/>
    <mergeCell ref="N4:N5"/>
    <mergeCell ref="C4:C5"/>
    <mergeCell ref="E4:E5"/>
    <mergeCell ref="A6:K6"/>
    <mergeCell ref="B4:B5"/>
    <mergeCell ref="L4:L5"/>
    <mergeCell ref="L98:Q98"/>
    <mergeCell ref="O4:O5"/>
    <mergeCell ref="A30:K30"/>
    <mergeCell ref="D4:D5"/>
    <mergeCell ref="A58:K58"/>
    <mergeCell ref="K4:K5"/>
    <mergeCell ref="A7:K7"/>
    <mergeCell ref="F4:F5"/>
    <mergeCell ref="A29:F29"/>
    <mergeCell ref="A34:F34"/>
    <mergeCell ref="A42:F42"/>
    <mergeCell ref="A59:K59"/>
    <mergeCell ref="A174:K174"/>
    <mergeCell ref="A92:K92"/>
    <mergeCell ref="A88:K88"/>
    <mergeCell ref="A144:F144"/>
    <mergeCell ref="A108:K108"/>
    <mergeCell ref="A145:K145"/>
    <mergeCell ref="J1:K1"/>
    <mergeCell ref="A192:K192"/>
    <mergeCell ref="A188:K188"/>
    <mergeCell ref="A56:F56"/>
    <mergeCell ref="A99:K99"/>
    <mergeCell ref="A182:F182"/>
    <mergeCell ref="A161:F161"/>
    <mergeCell ref="A165:K165"/>
    <mergeCell ref="A138:F138"/>
    <mergeCell ref="A178:K178"/>
    <mergeCell ref="A201:F201"/>
    <mergeCell ref="A193:K193"/>
    <mergeCell ref="A196:F196"/>
    <mergeCell ref="A190:F190"/>
    <mergeCell ref="A197:K197"/>
    <mergeCell ref="A200:F200"/>
    <mergeCell ref="A191:F191"/>
    <mergeCell ref="A199:F199"/>
    <mergeCell ref="A107:K107"/>
    <mergeCell ref="A181:F181"/>
    <mergeCell ref="A169:F169"/>
    <mergeCell ref="A35:K35"/>
    <mergeCell ref="A43:K43"/>
    <mergeCell ref="A106:F106"/>
    <mergeCell ref="A136:F136"/>
    <mergeCell ref="A158:K158"/>
    <mergeCell ref="A57:F57"/>
    <mergeCell ref="A137:K137"/>
    <mergeCell ref="A183:K183"/>
    <mergeCell ref="A187:F187"/>
    <mergeCell ref="A105:F105"/>
    <mergeCell ref="A91:F91"/>
    <mergeCell ref="A87:F87"/>
    <mergeCell ref="A139:K139"/>
    <mergeCell ref="A149:F149"/>
    <mergeCell ref="A150:F150"/>
    <mergeCell ref="A184:K184"/>
    <mergeCell ref="A98:F9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="80" zoomScaleNormal="80" zoomScalePageLayoutView="0" workbookViewId="0" topLeftCell="A16">
      <selection activeCell="C58" sqref="C58"/>
    </sheetView>
  </sheetViews>
  <sheetFormatPr defaultColWidth="9.140625" defaultRowHeight="12.75"/>
  <cols>
    <col min="2" max="2" width="28.7109375" style="5" customWidth="1"/>
    <col min="3" max="3" width="32.57421875" style="0" customWidth="1"/>
    <col min="4" max="8" width="31.8515625" style="0" customWidth="1"/>
  </cols>
  <sheetData>
    <row r="1" spans="2:8" ht="21.75" customHeight="1">
      <c r="B1" s="5">
        <v>2019</v>
      </c>
      <c r="C1">
        <v>2020</v>
      </c>
      <c r="D1">
        <v>2021</v>
      </c>
      <c r="E1">
        <v>2022</v>
      </c>
      <c r="F1">
        <v>2023</v>
      </c>
      <c r="G1">
        <v>2024</v>
      </c>
      <c r="H1">
        <v>2025</v>
      </c>
    </row>
    <row r="2" ht="12.75">
      <c r="B2" s="56"/>
    </row>
    <row r="3" ht="12.75">
      <c r="B3" s="56"/>
    </row>
    <row r="4" spans="1:4" ht="15">
      <c r="A4">
        <v>1</v>
      </c>
      <c r="B4" s="23" t="s">
        <v>0</v>
      </c>
      <c r="C4" s="27" t="s">
        <v>79</v>
      </c>
      <c r="D4" s="27" t="s">
        <v>79</v>
      </c>
    </row>
    <row r="5" spans="1:5" ht="15">
      <c r="A5">
        <v>2</v>
      </c>
      <c r="B5" s="1" t="s">
        <v>7</v>
      </c>
      <c r="C5" s="27" t="s">
        <v>7</v>
      </c>
      <c r="D5" s="27" t="s">
        <v>7</v>
      </c>
      <c r="E5" s="27" t="s">
        <v>7</v>
      </c>
    </row>
    <row r="6" spans="1:5" ht="15">
      <c r="A6">
        <v>3</v>
      </c>
      <c r="B6" s="1" t="s">
        <v>36</v>
      </c>
      <c r="C6" s="27" t="s">
        <v>78</v>
      </c>
      <c r="D6" s="27" t="s">
        <v>78</v>
      </c>
      <c r="E6" s="27" t="s">
        <v>78</v>
      </c>
    </row>
    <row r="7" spans="1:4" ht="15">
      <c r="A7">
        <v>4</v>
      </c>
      <c r="B7" s="1" t="s">
        <v>38</v>
      </c>
      <c r="C7" s="27" t="s">
        <v>76</v>
      </c>
      <c r="D7" s="27" t="s">
        <v>76</v>
      </c>
    </row>
    <row r="8" spans="1:3" ht="15">
      <c r="A8">
        <v>5</v>
      </c>
      <c r="B8" s="1" t="s">
        <v>26</v>
      </c>
      <c r="C8" s="27" t="s">
        <v>26</v>
      </c>
    </row>
    <row r="9" spans="1:4" ht="15">
      <c r="A9">
        <v>6</v>
      </c>
      <c r="B9" s="3"/>
      <c r="C9" s="27" t="s">
        <v>24</v>
      </c>
      <c r="D9" s="27" t="s">
        <v>24</v>
      </c>
    </row>
    <row r="10" spans="1:4" ht="15">
      <c r="A10">
        <v>7</v>
      </c>
      <c r="B10" s="3"/>
      <c r="C10" s="27" t="s">
        <v>58</v>
      </c>
      <c r="D10" s="27" t="s">
        <v>58</v>
      </c>
    </row>
    <row r="11" spans="1:4" ht="15">
      <c r="A11">
        <v>8</v>
      </c>
      <c r="B11" s="3"/>
      <c r="C11" s="27" t="s">
        <v>77</v>
      </c>
      <c r="D11" s="27" t="s">
        <v>77</v>
      </c>
    </row>
    <row r="12" spans="1:4" ht="15">
      <c r="A12">
        <v>9</v>
      </c>
      <c r="B12" s="3"/>
      <c r="C12" s="30" t="s">
        <v>19</v>
      </c>
      <c r="D12" s="30" t="s">
        <v>19</v>
      </c>
    </row>
    <row r="13" spans="1:4" ht="15">
      <c r="A13">
        <v>10</v>
      </c>
      <c r="B13" s="3"/>
      <c r="C13" s="27" t="s">
        <v>59</v>
      </c>
      <c r="D13" s="27" t="s">
        <v>59</v>
      </c>
    </row>
    <row r="14" spans="1:5" ht="15">
      <c r="A14">
        <v>11</v>
      </c>
      <c r="B14" s="3"/>
      <c r="C14" s="27" t="s">
        <v>53</v>
      </c>
      <c r="D14" s="27" t="s">
        <v>53</v>
      </c>
      <c r="E14" s="27" t="s">
        <v>53</v>
      </c>
    </row>
    <row r="15" spans="1:4" ht="15">
      <c r="A15">
        <v>12</v>
      </c>
      <c r="B15" s="3"/>
      <c r="C15" s="27" t="s">
        <v>60</v>
      </c>
      <c r="D15" s="27" t="s">
        <v>60</v>
      </c>
    </row>
    <row r="16" spans="1:4" ht="15">
      <c r="A16">
        <v>13</v>
      </c>
      <c r="B16" s="3"/>
      <c r="C16" s="27" t="s">
        <v>61</v>
      </c>
      <c r="D16" s="27" t="s">
        <v>26</v>
      </c>
    </row>
    <row r="17" spans="1:4" ht="15">
      <c r="A17">
        <v>14</v>
      </c>
      <c r="B17" s="3"/>
      <c r="C17" s="27" t="s">
        <v>62</v>
      </c>
      <c r="D17" s="27" t="s">
        <v>62</v>
      </c>
    </row>
    <row r="18" spans="1:4" ht="15">
      <c r="A18">
        <v>15</v>
      </c>
      <c r="B18" s="3"/>
      <c r="C18" s="27" t="s">
        <v>47</v>
      </c>
      <c r="D18" s="27" t="s">
        <v>47</v>
      </c>
    </row>
    <row r="19" spans="1:4" ht="15">
      <c r="A19">
        <v>16</v>
      </c>
      <c r="B19" s="3"/>
      <c r="C19" s="27" t="s">
        <v>63</v>
      </c>
      <c r="D19" s="27" t="s">
        <v>63</v>
      </c>
    </row>
    <row r="20" spans="1:4" ht="15">
      <c r="A20">
        <v>17</v>
      </c>
      <c r="B20" s="3"/>
      <c r="C20" s="27" t="s">
        <v>66</v>
      </c>
      <c r="D20" s="27" t="s">
        <v>66</v>
      </c>
    </row>
    <row r="21" spans="1:4" ht="15">
      <c r="A21">
        <v>18</v>
      </c>
      <c r="B21" s="3"/>
      <c r="C21" s="30" t="s">
        <v>64</v>
      </c>
      <c r="D21" s="30" t="s">
        <v>64</v>
      </c>
    </row>
    <row r="22" spans="1:4" ht="15">
      <c r="A22">
        <v>19</v>
      </c>
      <c r="B22" s="3"/>
      <c r="C22" s="35" t="s">
        <v>65</v>
      </c>
      <c r="D22" s="35" t="s">
        <v>65</v>
      </c>
    </row>
    <row r="23" spans="1:4" ht="15">
      <c r="A23">
        <v>20</v>
      </c>
      <c r="B23" s="3"/>
      <c r="C23" s="35" t="s">
        <v>67</v>
      </c>
      <c r="D23" s="35" t="s">
        <v>67</v>
      </c>
    </row>
    <row r="24" spans="1:4" ht="15">
      <c r="A24">
        <v>21</v>
      </c>
      <c r="B24"/>
      <c r="C24" s="38" t="s">
        <v>69</v>
      </c>
      <c r="D24" s="38" t="s">
        <v>69</v>
      </c>
    </row>
    <row r="25" spans="1:4" ht="15">
      <c r="A25">
        <v>22</v>
      </c>
      <c r="B25"/>
      <c r="C25" s="27" t="s">
        <v>70</v>
      </c>
      <c r="D25" s="27" t="s">
        <v>70</v>
      </c>
    </row>
    <row r="26" spans="1:4" ht="15">
      <c r="A26">
        <v>23</v>
      </c>
      <c r="C26" s="27" t="s">
        <v>71</v>
      </c>
      <c r="D26" s="27" t="s">
        <v>71</v>
      </c>
    </row>
    <row r="27" spans="1:4" ht="15">
      <c r="A27">
        <v>24</v>
      </c>
      <c r="C27" s="27" t="s">
        <v>72</v>
      </c>
      <c r="D27" s="27" t="s">
        <v>72</v>
      </c>
    </row>
    <row r="28" spans="1:4" ht="15">
      <c r="A28">
        <v>25</v>
      </c>
      <c r="C28" s="27" t="s">
        <v>73</v>
      </c>
      <c r="D28" s="27" t="s">
        <v>73</v>
      </c>
    </row>
    <row r="29" spans="1:4" ht="15">
      <c r="A29">
        <v>26</v>
      </c>
      <c r="C29" s="27" t="s">
        <v>74</v>
      </c>
      <c r="D29" s="27" t="s">
        <v>74</v>
      </c>
    </row>
    <row r="30" spans="1:4" ht="15">
      <c r="A30">
        <v>27</v>
      </c>
      <c r="C30" s="27" t="s">
        <v>2</v>
      </c>
      <c r="D30" s="27" t="s">
        <v>2</v>
      </c>
    </row>
    <row r="31" spans="1:8" ht="15">
      <c r="A31">
        <v>28</v>
      </c>
      <c r="D31" s="27" t="s">
        <v>75</v>
      </c>
      <c r="E31" s="27" t="s">
        <v>75</v>
      </c>
      <c r="F31" s="48" t="s">
        <v>75</v>
      </c>
      <c r="G31">
        <v>0</v>
      </c>
      <c r="H31">
        <v>0</v>
      </c>
    </row>
    <row r="33" spans="1:6" ht="15">
      <c r="A33">
        <v>29</v>
      </c>
      <c r="B33" s="1" t="s">
        <v>42</v>
      </c>
      <c r="C33" s="27" t="s">
        <v>42</v>
      </c>
      <c r="E33" s="27" t="s">
        <v>42</v>
      </c>
      <c r="F33" s="48" t="s">
        <v>42</v>
      </c>
    </row>
    <row r="34" spans="1:4" ht="15">
      <c r="A34">
        <v>30</v>
      </c>
      <c r="B34" s="1" t="s">
        <v>33</v>
      </c>
      <c r="D34">
        <v>0</v>
      </c>
    </row>
    <row r="35" spans="1:7" ht="15">
      <c r="A35">
        <v>31</v>
      </c>
      <c r="B35" s="1" t="s">
        <v>43</v>
      </c>
      <c r="C35" s="27" t="s">
        <v>43</v>
      </c>
      <c r="E35" s="27" t="s">
        <v>43</v>
      </c>
      <c r="F35" s="48" t="s">
        <v>43</v>
      </c>
      <c r="G35" s="48" t="s">
        <v>43</v>
      </c>
    </row>
    <row r="36" spans="1:8" ht="15">
      <c r="A36">
        <v>32</v>
      </c>
      <c r="B36"/>
      <c r="G36" s="48" t="s">
        <v>103</v>
      </c>
      <c r="H36" s="48" t="s">
        <v>103</v>
      </c>
    </row>
    <row r="37" spans="1:8" ht="15">
      <c r="A37">
        <v>33</v>
      </c>
      <c r="B37"/>
      <c r="H37" s="48" t="s">
        <v>104</v>
      </c>
    </row>
    <row r="38" spans="1:2" ht="15">
      <c r="A38">
        <v>34</v>
      </c>
      <c r="B38" s="27" t="s">
        <v>45</v>
      </c>
    </row>
    <row r="39" spans="1:8" ht="15">
      <c r="A39">
        <v>35</v>
      </c>
      <c r="B39" s="27" t="s">
        <v>25</v>
      </c>
      <c r="C39" s="27" t="s">
        <v>25</v>
      </c>
      <c r="D39" s="27" t="s">
        <v>25</v>
      </c>
      <c r="E39" s="27" t="s">
        <v>25</v>
      </c>
      <c r="F39">
        <v>0</v>
      </c>
      <c r="G39">
        <v>0</v>
      </c>
      <c r="H39">
        <v>0</v>
      </c>
    </row>
    <row r="40" spans="1:4" ht="15">
      <c r="A40">
        <v>36</v>
      </c>
      <c r="B40" s="27" t="s">
        <v>15</v>
      </c>
      <c r="C40" s="27" t="s">
        <v>15</v>
      </c>
      <c r="D40" s="27" t="s">
        <v>15</v>
      </c>
    </row>
    <row r="41" spans="1:4" ht="15">
      <c r="A41">
        <v>37</v>
      </c>
      <c r="B41" s="27" t="s">
        <v>16</v>
      </c>
      <c r="C41" s="27" t="s">
        <v>16</v>
      </c>
      <c r="D41" s="27" t="s">
        <v>16</v>
      </c>
    </row>
    <row r="42" spans="1:2" ht="15">
      <c r="A42">
        <v>38</v>
      </c>
      <c r="B42" s="27" t="s">
        <v>17</v>
      </c>
    </row>
    <row r="43" spans="1:4" ht="15">
      <c r="A43">
        <v>39</v>
      </c>
      <c r="B43" s="27" t="s">
        <v>6</v>
      </c>
      <c r="C43" s="27" t="s">
        <v>6</v>
      </c>
      <c r="D43" s="27" t="s">
        <v>6</v>
      </c>
    </row>
    <row r="44" spans="1:3" ht="15">
      <c r="A44">
        <v>40</v>
      </c>
      <c r="B44" s="50"/>
      <c r="C44" s="27" t="s">
        <v>48</v>
      </c>
    </row>
    <row r="45" ht="15">
      <c r="B45" s="50"/>
    </row>
    <row r="46" spans="1:3" ht="15">
      <c r="A46">
        <v>41</v>
      </c>
      <c r="B46" s="27" t="s">
        <v>22</v>
      </c>
      <c r="C46" s="27" t="s">
        <v>22</v>
      </c>
    </row>
    <row r="47" spans="1:4" ht="15">
      <c r="A47">
        <v>42</v>
      </c>
      <c r="B47" s="27" t="s">
        <v>27</v>
      </c>
      <c r="C47" s="27" t="s">
        <v>27</v>
      </c>
      <c r="D47" s="27" t="s">
        <v>27</v>
      </c>
    </row>
    <row r="48" spans="1:5" ht="15">
      <c r="A48">
        <v>43</v>
      </c>
      <c r="B48" s="27" t="s">
        <v>5</v>
      </c>
      <c r="C48" s="27" t="s">
        <v>5</v>
      </c>
      <c r="D48" s="1" t="s">
        <v>5</v>
      </c>
      <c r="E48" s="46" t="s">
        <v>5</v>
      </c>
    </row>
    <row r="49" spans="1:3" ht="15">
      <c r="A49">
        <v>44</v>
      </c>
      <c r="B49" s="27" t="s">
        <v>3</v>
      </c>
      <c r="C49" s="27" t="s">
        <v>3</v>
      </c>
    </row>
    <row r="50" spans="1:4" ht="15">
      <c r="A50">
        <v>45</v>
      </c>
      <c r="B50" s="27" t="s">
        <v>29</v>
      </c>
      <c r="D50" s="27" t="s">
        <v>29</v>
      </c>
    </row>
    <row r="51" spans="1:3" ht="15">
      <c r="A51">
        <v>46</v>
      </c>
      <c r="C51" s="27" t="s">
        <v>4</v>
      </c>
    </row>
    <row r="52" spans="1:8" ht="15">
      <c r="A52">
        <v>47</v>
      </c>
      <c r="E52" s="19" t="s">
        <v>18</v>
      </c>
      <c r="F52" s="51" t="s">
        <v>18</v>
      </c>
      <c r="G52" s="51" t="s">
        <v>18</v>
      </c>
      <c r="H52" s="51" t="s">
        <v>18</v>
      </c>
    </row>
    <row r="55" ht="12.75">
      <c r="B55"/>
    </row>
    <row r="56" ht="12.75">
      <c r="B56"/>
    </row>
  </sheetData>
  <sheetProtection/>
  <mergeCells count="1"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2022-08-15T03:24:28Z</cp:lastPrinted>
  <dcterms:created xsi:type="dcterms:W3CDTF">2014-09-22T08:41:39Z</dcterms:created>
  <dcterms:modified xsi:type="dcterms:W3CDTF">2022-10-21T03:38:00Z</dcterms:modified>
  <cp:category/>
  <cp:version/>
  <cp:contentType/>
  <cp:contentStatus/>
</cp:coreProperties>
</file>