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П" sheetId="1" state="visible" r:id="rId1"/>
  </sheets>
  <calcPr/>
</workbook>
</file>

<file path=xl/sharedStrings.xml><?xml version="1.0" encoding="utf-8"?>
<sst xmlns="http://schemas.openxmlformats.org/spreadsheetml/2006/main" count="49" uniqueCount="49">
  <si>
    <t xml:space="preserve">Приложение 1 </t>
  </si>
  <si>
    <t xml:space="preserve">к постановлению                                      администрации Города Томска                             от 23.03.2023 № 207</t>
  </si>
  <si>
    <t xml:space="preserve">I. ПАСПОРТ МУНИЦИПАЛЬНОЙ ПРОГРАММЫ "УЛУЧШЕНИЕ ЖИЛИЩНЫХ УСЛОВИЙ ОТДЕЛЬНЫХ КАТЕГОРИЙ ГРАЖДАН" НА 2017 - 2025 ГОДЫ</t>
  </si>
  <si>
    <t xml:space="preserve">Правовой акт, являющийся основанием для разработки муниципальной программы</t>
  </si>
  <si>
    <t xml:space="preserve"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</si>
  <si>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 xml:space="preserve">Куратор муниципальной программы</t>
  </si>
  <si>
    <t xml:space="preserve">Заместитель Мэра Города Томска по социальной политике</t>
  </si>
  <si>
    <t xml:space="preserve">Ответственный исполнитель муниципальной программы</t>
  </si>
  <si>
    <t xml:space="preserve">Управление молодежной политики администрации Города Томска</t>
  </si>
  <si>
    <t>Соисполнители</t>
  </si>
  <si>
    <t>Участники</t>
  </si>
  <si>
    <t xml:space="preserve">Наименование стратегической цели (целевого вектора) развития Города Томска</t>
  </si>
  <si>
    <t xml:space="preserve">Доступное и комфортное жилье</t>
  </si>
  <si>
    <t xml:space="preserve">Наименование стратегической задачи развития Города Томска</t>
  </si>
  <si>
    <t xml:space="preserve">Задача 1. Развитие жилищного строительства</t>
  </si>
  <si>
    <t xml:space="preserve">Задача 2. Повышение качества жилья
</t>
  </si>
  <si>
    <t xml:space="preserve">Цель и задачи муниципальной программы</t>
  </si>
  <si>
    <t xml:space="preserve">Цель. Повышение доступности жилья и качества жилищного обеспечения населения</t>
  </si>
  <si>
    <t xml:space="preserve"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</si>
  <si>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 xml:space="preserve">Задача 2. Улучшение жилищных условий и социальная поддержка работников социально значимых и иных организаций</t>
  </si>
  <si>
    <t xml:space="preserve">Показатели цели муниципальной программы, единицы измерения</t>
  </si>
  <si>
    <t xml:space="preserve">Год разработки программы - 2016</t>
  </si>
  <si>
    <t xml:space="preserve">в соответствии с потребностью</t>
  </si>
  <si>
    <t xml:space="preserve">в соответствии с утвержденным финансированием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</si>
  <si>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</si>
  <si>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 xml:space="preserve">Показатель 2. Обеспеченность населения жильем, кв. м общей площади на душу населения, кв.м. общ. площади</t>
  </si>
  <si>
    <t xml:space="preserve">Показатели задач муниципальной программы, единицы измерения</t>
  </si>
  <si>
    <t xml:space="preserve">Показатель 1. Количество предоставленных социальных выплат на цели улучшения жилищных условий, ед.</t>
  </si>
  <si>
    <t xml:space="preserve"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</si>
  <si>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 xml:space="preserve"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</si>
  <si>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 xml:space="preserve">Объемы и источники финансирования муниципальной программы (с разбивкой по годам, тыс. рублей)</t>
  </si>
  <si>
    <t>Год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</si>
  <si>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</si>
  <si>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</si>
  <si>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</si>
  <si>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</si>
  <si>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</si>
  <si>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потребность</t>
  </si>
  <si>
    <t>утверждено</t>
  </si>
  <si>
    <t>план</t>
  </si>
  <si>
    <t>Итого:</t>
  </si>
  <si>
    <t xml:space="preserve">Сроки реализации муниципальной программы</t>
  </si>
  <si>
    <t xml:space="preserve">2017 - 2025 гг.</t>
  </si>
  <si>
    <t xml:space="preserve"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</si>
  <si>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 xml:space="preserve">подпрограмма 1) "Обеспечение жильем молодых семей" на 2017-2025 годы</t>
  </si>
  <si>
    <t xml:space="preserve">подпрограмма 2) "Улучшение жилищных условий работников социально значимых и иных организаций" на 2017-2025 годы</t>
  </si>
  <si>
    <t xml:space="preserve">Организация управления муниципальной программой и контроль за ее реализацией:</t>
  </si>
  <si>
    <t xml:space="preserve">управление муниципальной программой осуществляет</t>
  </si>
  <si>
    <t xml:space="preserve">текущий контроль и мониторинг реализации  муниципальной программы осуществляют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</si>
</sst>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</numFmts>
  <fonts count="24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 Cyr"/>
      <b/>
      <sz val="10.000000"/>
    </font>
    <font>
      <name val="Arial"/>
      <sz val="10.000000"/>
    </font>
    <font>
      <name val="Arial"/>
      <color indexed="64"/>
      <sz val="10.000000"/>
    </font>
    <font>
      <name val="Arial"/>
      <sz val="8.000000"/>
    </font>
    <font>
      <name val="Arial Cyr"/>
      <sz val="9.500000"/>
    </font>
    <font>
      <name val="Arial"/>
      <sz val="8.5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1" borderId="0" numFmtId="0" applyNumberFormat="1" applyFont="1" applyFill="1" applyBorder="1"/>
  </cellStyleXfs>
  <cellXfs count="47">
    <xf fontId="0" fillId="0" borderId="0" numFmtId="0" xfId="0"/>
    <xf fontId="0" fillId="0" borderId="0" numFmtId="0" xfId="0"/>
    <xf fontId="0" fillId="0" borderId="0" numFmtId="0" xfId="0" applyAlignment="1">
      <alignment wrapText="1"/>
    </xf>
    <xf fontId="0" fillId="0" borderId="0" numFmtId="0" xfId="0" applyAlignment="1">
      <alignment wrapText="1"/>
    </xf>
    <xf fontId="18" fillId="0" borderId="0" numFmtId="0" xfId="0" applyFont="1" applyAlignment="1">
      <alignment horizontal="center"/>
    </xf>
    <xf fontId="0" fillId="32" borderId="10" numFmtId="0" xfId="0" applyFill="1" applyBorder="1" applyAlignment="1">
      <alignment horizontal="center" vertical="center" wrapText="1"/>
    </xf>
    <xf fontId="19" fillId="32" borderId="10" numFmtId="0" xfId="0" applyFont="1" applyFill="1" applyBorder="1" applyAlignment="1">
      <alignment horizontal="left" vertical="center" wrapText="1"/>
    </xf>
    <xf fontId="20" fillId="0" borderId="10" numFmtId="0" xfId="0" applyFont="1" applyBorder="1" applyAlignment="1">
      <alignment horizontal="left" vertical="center" wrapText="1"/>
    </xf>
    <xf fontId="20" fillId="0" borderId="0" numFmtId="0" xfId="0" applyFont="1" applyAlignment="1">
      <alignment horizontal="left" vertical="center" wrapText="1"/>
    </xf>
    <xf fontId="0" fillId="32" borderId="11" numFmtId="0" xfId="0" applyFill="1" applyBorder="1" applyAlignment="1">
      <alignment horizontal="center" vertical="center" wrapText="1"/>
    </xf>
    <xf fontId="0" fillId="32" borderId="12" numFmtId="0" xfId="0" applyFill="1" applyBorder="1" applyAlignment="1">
      <alignment horizontal="center" vertical="center" wrapText="1"/>
    </xf>
    <xf fontId="19" fillId="32" borderId="13" numFmtId="0" xfId="0" applyFont="1" applyFill="1" applyBorder="1" applyAlignment="1">
      <alignment horizontal="left" vertical="center" wrapText="1"/>
    </xf>
    <xf fontId="19" fillId="32" borderId="14" numFmtId="0" xfId="0" applyFont="1" applyFill="1" applyBorder="1" applyAlignment="1">
      <alignment horizontal="left" vertical="center" wrapText="1"/>
    </xf>
    <xf fontId="19" fillId="32" borderId="15" numFmtId="0" xfId="0" applyFont="1" applyFill="1" applyBorder="1" applyAlignment="1">
      <alignment horizontal="left" vertical="center" wrapText="1"/>
    </xf>
    <xf fontId="21" fillId="32" borderId="10" numFmtId="0" xfId="0" applyFont="1" applyFill="1" applyBorder="1" applyAlignment="1">
      <alignment horizontal="center" vertical="center" wrapText="1"/>
    </xf>
    <xf fontId="19" fillId="32" borderId="10" numFmtId="0" xfId="0" applyFont="1" applyFill="1" applyBorder="1" applyAlignment="1">
      <alignment horizontal="center" vertical="center" wrapText="1"/>
    </xf>
    <xf fontId="20" fillId="0" borderId="10" numFmtId="0" xfId="0" applyFont="1" applyBorder="1" applyAlignment="1">
      <alignment horizontal="center" vertical="center" wrapText="1"/>
    </xf>
    <xf fontId="0" fillId="32" borderId="13" numFmtId="0" xfId="0" applyFill="1" applyBorder="1" applyAlignment="1">
      <alignment horizontal="left" vertical="center" wrapText="1"/>
    </xf>
    <xf fontId="0" fillId="32" borderId="14" numFmtId="0" xfId="0" applyFill="1" applyBorder="1" applyAlignment="1">
      <alignment horizontal="left" vertical="center" wrapText="1"/>
    </xf>
    <xf fontId="0" fillId="32" borderId="15" numFmtId="0" xfId="0" applyFill="1" applyBorder="1" applyAlignment="1">
      <alignment horizontal="left" vertical="center" wrapText="1"/>
    </xf>
    <xf fontId="19" fillId="33" borderId="10" numFmtId="0" xfId="0" applyFont="1" applyFill="1" applyBorder="1" applyAlignment="1">
      <alignment horizontal="center" vertical="center" wrapText="1"/>
    </xf>
    <xf fontId="0" fillId="32" borderId="13" numFmtId="0" xfId="0" applyFill="1" applyBorder="1" applyAlignment="1">
      <alignment horizontal="center" vertical="center" wrapText="1"/>
    </xf>
    <xf fontId="0" fillId="32" borderId="14" numFmtId="0" xfId="0" applyFill="1" applyBorder="1" applyAlignment="1">
      <alignment horizontal="center" vertical="center" wrapText="1"/>
    </xf>
    <xf fontId="0" fillId="32" borderId="15" numFmtId="0" xfId="0" applyFill="1" applyBorder="1" applyAlignment="1">
      <alignment horizontal="center" vertical="center" wrapText="1"/>
    </xf>
    <xf fontId="22" fillId="32" borderId="10" numFmtId="0" xfId="0" applyFont="1" applyFill="1" applyBorder="1" applyAlignment="1">
      <alignment horizontal="center" vertical="center" wrapText="1"/>
    </xf>
    <xf fontId="22" fillId="32" borderId="13" numFmtId="0" xfId="0" applyFont="1" applyFill="1" applyBorder="1" applyAlignment="1">
      <alignment horizontal="left" vertical="center" wrapText="1"/>
    </xf>
    <xf fontId="22" fillId="32" borderId="14" numFmtId="0" xfId="0" applyFont="1" applyFill="1" applyBorder="1" applyAlignment="1">
      <alignment horizontal="left" vertical="center" wrapText="1"/>
    </xf>
    <xf fontId="22" fillId="32" borderId="15" numFmtId="0" xfId="0" applyFont="1" applyFill="1" applyBorder="1" applyAlignment="1">
      <alignment horizontal="left" vertical="center" wrapText="1"/>
    </xf>
    <xf fontId="0" fillId="33" borderId="10" numFmtId="0" xfId="0" applyFill="1" applyBorder="1" applyAlignment="1">
      <alignment horizontal="center" vertical="center" wrapText="1"/>
    </xf>
    <xf fontId="19" fillId="32" borderId="11" numFmtId="0" xfId="0" applyFont="1" applyFill="1" applyBorder="1" applyAlignment="1">
      <alignment horizontal="center" vertical="center" wrapText="1"/>
    </xf>
    <xf fontId="23" fillId="32" borderId="13" numFmtId="0" xfId="0" applyFont="1" applyFill="1" applyBorder="1" applyAlignment="1">
      <alignment horizontal="center" vertical="center" wrapText="1"/>
    </xf>
    <xf fontId="19" fillId="32" borderId="16" numFmtId="0" xfId="0" applyFont="1" applyFill="1" applyBorder="1" applyAlignment="1">
      <alignment horizontal="center" vertical="center" wrapText="1"/>
    </xf>
    <xf fontId="0" fillId="32" borderId="17" numFmtId="0" xfId="0" applyFill="1" applyBorder="1" applyAlignment="1">
      <alignment horizontal="center" vertical="center" wrapText="1"/>
    </xf>
    <xf fontId="0" fillId="32" borderId="18" numFmtId="0" xfId="0" applyFill="1" applyBorder="1" applyAlignment="1">
      <alignment horizontal="center" vertical="center" wrapText="1"/>
    </xf>
    <xf fontId="23" fillId="32" borderId="10" numFmtId="0" xfId="0" applyFont="1" applyFill="1" applyBorder="1" applyAlignment="1">
      <alignment horizontal="center" vertical="center" wrapText="1"/>
    </xf>
    <xf fontId="0" fillId="32" borderId="19" numFmtId="0" xfId="0" applyFill="1" applyBorder="1" applyAlignment="1">
      <alignment horizontal="center" vertical="center" wrapText="1"/>
    </xf>
    <xf fontId="0" fillId="32" borderId="0" numFmtId="0" xfId="0" applyFill="1" applyAlignment="1">
      <alignment horizontal="center" vertical="center" wrapText="1"/>
    </xf>
    <xf fontId="0" fillId="32" borderId="20" numFmtId="0" xfId="0" applyFill="1" applyBorder="1" applyAlignment="1">
      <alignment horizontal="center" vertical="center" wrapText="1"/>
    </xf>
    <xf fontId="19" fillId="32" borderId="10" numFmtId="164" xfId="0" applyNumberFormat="1" applyFont="1" applyFill="1" applyBorder="1" applyAlignment="1">
      <alignment horizontal="center" vertical="center" wrapText="1"/>
    </xf>
    <xf fontId="20" fillId="0" borderId="0" numFmtId="164" xfId="0" applyNumberFormat="1" applyFont="1" applyAlignment="1">
      <alignment horizontal="left" vertical="center" wrapText="1"/>
    </xf>
    <xf fontId="19" fillId="33" borderId="10" numFmtId="164" xfId="0" applyNumberFormat="1" applyFont="1" applyFill="1" applyBorder="1" applyAlignment="1">
      <alignment horizontal="center" vertical="center" wrapText="1"/>
    </xf>
    <xf fontId="0" fillId="32" borderId="21" numFmtId="0" xfId="0" applyFill="1" applyBorder="1" applyAlignment="1">
      <alignment horizontal="center" vertical="center" wrapText="1"/>
    </xf>
    <xf fontId="0" fillId="32" borderId="22" numFmtId="0" xfId="0" applyFill="1" applyBorder="1" applyAlignment="1">
      <alignment horizontal="center" vertical="center" wrapText="1"/>
    </xf>
    <xf fontId="0" fillId="32" borderId="23" numFmtId="0" xfId="0" applyFill="1" applyBorder="1" applyAlignment="1">
      <alignment horizontal="center" vertical="center" wrapText="1"/>
    </xf>
    <xf fontId="20" fillId="0" borderId="0" numFmtId="2" xfId="0" applyNumberFormat="1" applyFont="1" applyAlignment="1">
      <alignment horizontal="left" vertical="center" wrapText="1"/>
    </xf>
    <xf fontId="19" fillId="32" borderId="0" numFmtId="0" xfId="0" applyFont="1" applyFill="1" applyAlignment="1">
      <alignment horizontal="left" vertical="center" wrapText="1"/>
    </xf>
    <xf fontId="0" fillId="0" borderId="0" numFmtId="0" xfId="0" applyAlignment="1">
      <alignment horizontal="center" vertical="center" wrapText="1"/>
    </xf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H1" zoomScale="100" workbookViewId="0">
      <selection activeCell="B25" activeCellId="0" sqref="B25"/>
    </sheetView>
  </sheetViews>
  <sheetFormatPr baseColWidth="8" defaultRowHeight="12.75" customHeight="1"/>
  <cols>
    <col customWidth="1" min="1" max="1" width="5.7109399999999999"/>
    <col customWidth="1" min="2" max="2" width="31.425799999999999"/>
    <col customWidth="1" min="3" max="3" width="11.710900000000001"/>
    <col customWidth="1" min="4" max="4" width="14.2852"/>
    <col customWidth="1" min="5" max="5" width="12"/>
    <col customWidth="1" min="6" max="7" width="10.425800000000001"/>
    <col customWidth="1" min="8" max="8" width="9.4257799999999996"/>
    <col customWidth="1" min="9" max="9" width="8.7109400000000008"/>
    <col customWidth="1" min="10" max="11" width="9.8554700000000004"/>
    <col customWidth="1" min="12" max="12" width="9.7109400000000008"/>
    <col customWidth="1" min="13" max="13" width="9.5703099999999992"/>
    <col customWidth="1" min="14" max="14" width="9.7109400000000008"/>
    <col customWidth="1" min="15" max="21" width="8.7109400000000008"/>
    <col customWidth="1" hidden="1" min="22" max="26" width="8.7109400000000008"/>
    <col bestFit="1" customWidth="1" min="27" max="27" width="9.5703099999999992"/>
  </cols>
  <sheetData>
    <row r="1" ht="12.75">
      <c r="Q1" s="1" t="s">
        <v>0</v>
      </c>
      <c r="R1" s="1"/>
      <c r="S1" s="1"/>
      <c r="T1" s="1"/>
      <c r="U1" s="1"/>
    </row>
    <row r="2" ht="39.75" customHeight="1">
      <c r="L2" s="1"/>
      <c r="M2" s="1"/>
      <c r="N2" s="1"/>
      <c r="O2" s="1"/>
      <c r="P2" s="1"/>
      <c r="Q2" s="2" t="s">
        <v>1</v>
      </c>
      <c r="R2" s="3"/>
      <c r="S2" s="3"/>
      <c r="T2" s="3"/>
      <c r="U2" s="3"/>
    </row>
    <row r="3" ht="33.75" customHeight="1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1.25" customHeight="1"/>
    <row r="5" ht="38.25">
      <c r="B5" s="5" t="s">
        <v>3</v>
      </c>
      <c r="C5" s="6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8"/>
      <c r="AB5" s="8"/>
      <c r="AC5" s="8"/>
    </row>
    <row r="6" ht="25.5">
      <c r="B6" s="5" t="s">
        <v>5</v>
      </c>
      <c r="C6" s="6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8"/>
      <c r="AB6" s="8"/>
      <c r="AC6" s="8"/>
    </row>
    <row r="7" ht="25.5">
      <c r="B7" s="5" t="s">
        <v>7</v>
      </c>
      <c r="C7" s="6" t="s">
        <v>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8"/>
      <c r="AB7" s="8"/>
      <c r="AC7" s="8"/>
    </row>
    <row r="8" ht="12.75">
      <c r="B8" s="5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8"/>
      <c r="AB8" s="8"/>
      <c r="AC8" s="8"/>
    </row>
    <row r="9" ht="12.75">
      <c r="B9" s="5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8"/>
      <c r="AB9" s="8"/>
      <c r="AC9" s="8"/>
    </row>
    <row r="10" ht="38.25">
      <c r="B10" s="5" t="s">
        <v>11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8"/>
      <c r="AB10" s="8"/>
      <c r="AC10" s="8"/>
    </row>
    <row r="11" ht="35.25" customHeight="1">
      <c r="B11" s="9" t="s">
        <v>13</v>
      </c>
      <c r="C11" s="6" t="s">
        <v>14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8"/>
      <c r="AB11" s="8"/>
      <c r="AC11" s="8"/>
    </row>
    <row r="12" ht="35.25" customHeight="1">
      <c r="B12" s="10"/>
      <c r="C12" s="11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6"/>
      <c r="W12" s="6"/>
      <c r="X12" s="6"/>
      <c r="Y12" s="6"/>
      <c r="Z12" s="7"/>
      <c r="AA12" s="8"/>
      <c r="AB12" s="8"/>
      <c r="AC12" s="8"/>
    </row>
    <row r="13" ht="25.5" customHeight="1">
      <c r="B13" s="5" t="s">
        <v>16</v>
      </c>
      <c r="C13" s="6" t="s">
        <v>17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8"/>
      <c r="AB13" s="8"/>
      <c r="AC13" s="8"/>
    </row>
    <row r="14" ht="36.75" customHeight="1">
      <c r="B14" s="5"/>
      <c r="C14" s="6" t="s">
        <v>18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8"/>
      <c r="AB14" s="8"/>
      <c r="AC14" s="8"/>
    </row>
    <row r="15" ht="32.25" customHeight="1">
      <c r="B15" s="5"/>
      <c r="C15" s="6" t="s">
        <v>19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8"/>
      <c r="AB15" s="8"/>
      <c r="AC15" s="8"/>
    </row>
    <row r="16" ht="48" customHeight="1">
      <c r="B16" s="5" t="s">
        <v>20</v>
      </c>
      <c r="C16" s="14" t="s">
        <v>21</v>
      </c>
      <c r="D16" s="15">
        <v>2017</v>
      </c>
      <c r="E16" s="15">
        <v>2017</v>
      </c>
      <c r="F16" s="15">
        <v>2018</v>
      </c>
      <c r="G16" s="15">
        <v>2018</v>
      </c>
      <c r="H16" s="15">
        <v>2019</v>
      </c>
      <c r="I16" s="15">
        <v>2019</v>
      </c>
      <c r="J16" s="15">
        <v>2020</v>
      </c>
      <c r="K16" s="15">
        <v>2020</v>
      </c>
      <c r="L16" s="15">
        <v>2021</v>
      </c>
      <c r="M16" s="15">
        <v>2021</v>
      </c>
      <c r="N16" s="15">
        <v>2022</v>
      </c>
      <c r="O16" s="15">
        <v>2022</v>
      </c>
      <c r="P16" s="15">
        <v>2023</v>
      </c>
      <c r="Q16" s="15">
        <v>2023</v>
      </c>
      <c r="R16" s="15">
        <v>2024</v>
      </c>
      <c r="S16" s="15">
        <v>2024</v>
      </c>
      <c r="T16" s="15">
        <v>2025</v>
      </c>
      <c r="U16" s="15">
        <v>2025</v>
      </c>
      <c r="V16" s="15">
        <v>2026</v>
      </c>
      <c r="W16" s="15">
        <v>2026</v>
      </c>
      <c r="X16" s="15">
        <v>2027</v>
      </c>
      <c r="Y16" s="15">
        <v>2027</v>
      </c>
      <c r="Z16" s="16"/>
      <c r="AA16" s="8"/>
      <c r="AB16" s="8"/>
      <c r="AC16" s="8"/>
    </row>
    <row r="17" ht="77.25" customHeight="1">
      <c r="B17" s="5"/>
      <c r="C17" s="15"/>
      <c r="D17" s="14" t="s">
        <v>22</v>
      </c>
      <c r="E17" s="14" t="s">
        <v>23</v>
      </c>
      <c r="F17" s="14" t="s">
        <v>22</v>
      </c>
      <c r="G17" s="14" t="s">
        <v>23</v>
      </c>
      <c r="H17" s="14" t="s">
        <v>22</v>
      </c>
      <c r="I17" s="14" t="s">
        <v>23</v>
      </c>
      <c r="J17" s="14" t="s">
        <v>22</v>
      </c>
      <c r="K17" s="14" t="s">
        <v>23</v>
      </c>
      <c r="L17" s="14" t="s">
        <v>22</v>
      </c>
      <c r="M17" s="14" t="s">
        <v>23</v>
      </c>
      <c r="N17" s="14" t="s">
        <v>22</v>
      </c>
      <c r="O17" s="14" t="s">
        <v>23</v>
      </c>
      <c r="P17" s="14" t="s">
        <v>22</v>
      </c>
      <c r="Q17" s="14" t="s">
        <v>23</v>
      </c>
      <c r="R17" s="14" t="s">
        <v>22</v>
      </c>
      <c r="S17" s="14" t="s">
        <v>23</v>
      </c>
      <c r="T17" s="14" t="s">
        <v>22</v>
      </c>
      <c r="U17" s="14" t="s">
        <v>23</v>
      </c>
      <c r="V17" s="15" t="s">
        <v>22</v>
      </c>
      <c r="W17" s="15" t="s">
        <v>23</v>
      </c>
      <c r="X17" s="15" t="s">
        <v>22</v>
      </c>
      <c r="Y17" s="15" t="s">
        <v>23</v>
      </c>
      <c r="Z17" s="16"/>
      <c r="AA17" s="8"/>
      <c r="AB17" s="8"/>
      <c r="AC17" s="8"/>
    </row>
    <row r="18" ht="27" customHeight="1">
      <c r="B18" s="17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5"/>
      <c r="W18" s="15"/>
      <c r="X18" s="15"/>
      <c r="Y18" s="15"/>
      <c r="Z18" s="16"/>
      <c r="AA18" s="8"/>
      <c r="AB18" s="8"/>
      <c r="AC18" s="8"/>
    </row>
    <row r="19" ht="90" customHeight="1">
      <c r="B19" s="5" t="s">
        <v>24</v>
      </c>
      <c r="C19" s="15">
        <v>10</v>
      </c>
      <c r="D19" s="15">
        <v>5.7999999999999998</v>
      </c>
      <c r="E19" s="15">
        <v>5.7999999999999998</v>
      </c>
      <c r="F19" s="15">
        <v>9.0999999999999996</v>
      </c>
      <c r="G19" s="15">
        <v>9.0999999999999996</v>
      </c>
      <c r="H19" s="15">
        <v>6.4500000000000002</v>
      </c>
      <c r="I19" s="15">
        <v>6.4500000000000002</v>
      </c>
      <c r="J19" s="15">
        <v>7.6900000000000004</v>
      </c>
      <c r="K19" s="15">
        <v>7.6900000000000004</v>
      </c>
      <c r="L19" s="15">
        <v>9.9000000000000004</v>
      </c>
      <c r="M19" s="15">
        <v>9.9000000000000004</v>
      </c>
      <c r="N19" s="15">
        <v>10.9</v>
      </c>
      <c r="O19" s="15">
        <v>10.9</v>
      </c>
      <c r="P19" s="15">
        <v>2</v>
      </c>
      <c r="Q19" s="15">
        <v>0</v>
      </c>
      <c r="R19" s="15">
        <v>2</v>
      </c>
      <c r="S19" s="15">
        <v>0</v>
      </c>
      <c r="T19" s="15">
        <v>2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6"/>
      <c r="AA19" s="8"/>
      <c r="AB19" s="8"/>
      <c r="AC19" s="8"/>
    </row>
    <row r="20" ht="51">
      <c r="B20" s="5" t="s">
        <v>25</v>
      </c>
      <c r="C20" s="15">
        <v>22.350000000000001</v>
      </c>
      <c r="D20" s="15">
        <v>23.5</v>
      </c>
      <c r="E20" s="15">
        <v>23.100000000000001</v>
      </c>
      <c r="F20" s="15">
        <v>23.600000000000001</v>
      </c>
      <c r="G20" s="15">
        <v>23.399999999999999</v>
      </c>
      <c r="H20" s="15">
        <v>23.800000000000001</v>
      </c>
      <c r="I20" s="15">
        <v>23.800000000000001</v>
      </c>
      <c r="J20" s="15">
        <v>24.199999999999999</v>
      </c>
      <c r="K20" s="15">
        <v>24.199999999999999</v>
      </c>
      <c r="L20" s="15">
        <v>24.600000000000001</v>
      </c>
      <c r="M20" s="15">
        <v>24.399999999999999</v>
      </c>
      <c r="N20" s="15">
        <v>25.5</v>
      </c>
      <c r="O20" s="15">
        <v>25.100000000000001</v>
      </c>
      <c r="P20" s="20">
        <v>25.399999999999999</v>
      </c>
      <c r="Q20" s="15">
        <v>24.899999999999999</v>
      </c>
      <c r="R20" s="20">
        <v>25.699999999999999</v>
      </c>
      <c r="S20" s="15">
        <v>25.199999999999999</v>
      </c>
      <c r="T20" s="20">
        <v>26.600000000000001</v>
      </c>
      <c r="U20" s="15">
        <v>25.399999999999999</v>
      </c>
      <c r="V20" s="15">
        <v>0</v>
      </c>
      <c r="W20" s="15">
        <v>0</v>
      </c>
      <c r="X20" s="15">
        <v>0</v>
      </c>
      <c r="Y20" s="15">
        <v>0</v>
      </c>
      <c r="Z20" s="16"/>
      <c r="AA20" s="8"/>
      <c r="AB20" s="8"/>
      <c r="AC20" s="8"/>
    </row>
    <row r="21" ht="45" customHeight="1">
      <c r="B21" s="5" t="s">
        <v>26</v>
      </c>
      <c r="C21" s="14" t="s">
        <v>21</v>
      </c>
      <c r="D21" s="15">
        <v>2017</v>
      </c>
      <c r="E21" s="15">
        <v>2017</v>
      </c>
      <c r="F21" s="15">
        <v>2018</v>
      </c>
      <c r="G21" s="15">
        <v>2018</v>
      </c>
      <c r="H21" s="15">
        <v>2019</v>
      </c>
      <c r="I21" s="15">
        <v>2019</v>
      </c>
      <c r="J21" s="15">
        <v>2020</v>
      </c>
      <c r="K21" s="15">
        <v>2020</v>
      </c>
      <c r="L21" s="15">
        <v>2021</v>
      </c>
      <c r="M21" s="15">
        <v>2021</v>
      </c>
      <c r="N21" s="15">
        <v>2022</v>
      </c>
      <c r="O21" s="15">
        <v>2022</v>
      </c>
      <c r="P21" s="15">
        <v>2023</v>
      </c>
      <c r="Q21" s="15">
        <v>2023</v>
      </c>
      <c r="R21" s="15">
        <v>2024</v>
      </c>
      <c r="S21" s="15">
        <v>2024</v>
      </c>
      <c r="T21" s="15">
        <v>2025</v>
      </c>
      <c r="U21" s="15">
        <v>2025</v>
      </c>
      <c r="V21" s="15">
        <v>2026</v>
      </c>
      <c r="W21" s="15">
        <v>2026</v>
      </c>
      <c r="X21" s="15">
        <v>2027</v>
      </c>
      <c r="Y21" s="15">
        <v>2027</v>
      </c>
      <c r="Z21" s="16"/>
      <c r="AA21" s="8"/>
      <c r="AB21" s="8"/>
      <c r="AC21" s="8"/>
    </row>
    <row r="22" ht="93" customHeight="1">
      <c r="B22" s="5"/>
      <c r="C22" s="15"/>
      <c r="D22" s="14" t="s">
        <v>22</v>
      </c>
      <c r="E22" s="14" t="s">
        <v>23</v>
      </c>
      <c r="F22" s="14" t="s">
        <v>22</v>
      </c>
      <c r="G22" s="14" t="s">
        <v>23</v>
      </c>
      <c r="H22" s="14" t="s">
        <v>22</v>
      </c>
      <c r="I22" s="14" t="s">
        <v>23</v>
      </c>
      <c r="J22" s="14" t="s">
        <v>22</v>
      </c>
      <c r="K22" s="14" t="s">
        <v>23</v>
      </c>
      <c r="L22" s="14" t="s">
        <v>22</v>
      </c>
      <c r="M22" s="14" t="s">
        <v>23</v>
      </c>
      <c r="N22" s="14" t="s">
        <v>22</v>
      </c>
      <c r="O22" s="14" t="s">
        <v>23</v>
      </c>
      <c r="P22" s="14" t="s">
        <v>22</v>
      </c>
      <c r="Q22" s="14" t="s">
        <v>23</v>
      </c>
      <c r="R22" s="14" t="s">
        <v>22</v>
      </c>
      <c r="S22" s="14" t="s">
        <v>23</v>
      </c>
      <c r="T22" s="14" t="s">
        <v>22</v>
      </c>
      <c r="U22" s="14" t="s">
        <v>23</v>
      </c>
      <c r="V22" s="15" t="s">
        <v>22</v>
      </c>
      <c r="W22" s="15" t="s">
        <v>23</v>
      </c>
      <c r="X22" s="15" t="s">
        <v>22</v>
      </c>
      <c r="Y22" s="15" t="s">
        <v>23</v>
      </c>
      <c r="Z22" s="16"/>
      <c r="AA22" s="8"/>
      <c r="AB22" s="8"/>
      <c r="AC22" s="8"/>
    </row>
    <row r="23" ht="40.5" customHeight="1">
      <c r="B23" s="21" t="s">
        <v>18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15"/>
      <c r="W23" s="15"/>
      <c r="X23" s="15"/>
      <c r="Y23" s="15"/>
      <c r="Z23" s="16"/>
      <c r="AA23" s="8"/>
      <c r="AB23" s="8"/>
      <c r="AC23" s="8"/>
    </row>
    <row r="24" ht="48">
      <c r="B24" s="24" t="s">
        <v>27</v>
      </c>
      <c r="C24" s="15">
        <v>238</v>
      </c>
      <c r="D24" s="15">
        <v>74</v>
      </c>
      <c r="E24" s="15">
        <v>74</v>
      </c>
      <c r="F24" s="15">
        <v>100</v>
      </c>
      <c r="G24" s="15">
        <v>100</v>
      </c>
      <c r="H24" s="15">
        <v>32</v>
      </c>
      <c r="I24" s="15">
        <v>32</v>
      </c>
      <c r="J24" s="15">
        <v>59</v>
      </c>
      <c r="K24" s="15">
        <v>59</v>
      </c>
      <c r="L24" s="15">
        <v>74</v>
      </c>
      <c r="M24" s="15">
        <v>74</v>
      </c>
      <c r="N24" s="15">
        <v>76</v>
      </c>
      <c r="O24" s="15">
        <v>76</v>
      </c>
      <c r="P24" s="20">
        <v>81</v>
      </c>
      <c r="Q24" s="20">
        <v>81</v>
      </c>
      <c r="R24" s="15">
        <v>59</v>
      </c>
      <c r="S24" s="15">
        <v>0</v>
      </c>
      <c r="T24" s="15">
        <v>59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/>
      <c r="AA24" s="8"/>
      <c r="AB24" s="8"/>
      <c r="AC24" s="8"/>
    </row>
    <row r="25" ht="169.5" customHeight="1">
      <c r="B25" s="24" t="s">
        <v>28</v>
      </c>
      <c r="C25" s="15">
        <v>395</v>
      </c>
      <c r="D25" s="15">
        <v>377</v>
      </c>
      <c r="E25" s="15">
        <v>377</v>
      </c>
      <c r="F25" s="15">
        <v>353</v>
      </c>
      <c r="G25" s="15">
        <v>353</v>
      </c>
      <c r="H25" s="15">
        <v>313</v>
      </c>
      <c r="I25" s="15">
        <v>313</v>
      </c>
      <c r="J25" s="15">
        <v>282</v>
      </c>
      <c r="K25" s="15">
        <v>282</v>
      </c>
      <c r="L25" s="15">
        <v>253</v>
      </c>
      <c r="M25" s="15">
        <v>253</v>
      </c>
      <c r="N25" s="15">
        <v>110</v>
      </c>
      <c r="O25" s="15">
        <v>110</v>
      </c>
      <c r="P25" s="20">
        <v>4</v>
      </c>
      <c r="Q25" s="20">
        <v>4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6"/>
      <c r="AA25" s="8"/>
      <c r="AB25" s="8"/>
      <c r="AC25" s="8"/>
    </row>
    <row r="26" ht="29.25" customHeight="1">
      <c r="B26" s="25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15"/>
      <c r="W26" s="15"/>
      <c r="X26" s="15"/>
      <c r="Y26" s="15"/>
      <c r="Z26" s="16"/>
      <c r="AA26" s="8"/>
      <c r="AB26" s="8"/>
      <c r="AC26" s="8"/>
    </row>
    <row r="27" ht="84">
      <c r="B27" s="24" t="s">
        <v>29</v>
      </c>
      <c r="C27" s="15">
        <v>615</v>
      </c>
      <c r="D27" s="15">
        <v>164</v>
      </c>
      <c r="E27" s="15">
        <v>164</v>
      </c>
      <c r="F27" s="15">
        <v>152</v>
      </c>
      <c r="G27" s="15">
        <v>152</v>
      </c>
      <c r="H27" s="15">
        <v>111</v>
      </c>
      <c r="I27" s="15">
        <v>111</v>
      </c>
      <c r="J27" s="5">
        <v>42</v>
      </c>
      <c r="K27" s="5">
        <v>42</v>
      </c>
      <c r="L27" s="5">
        <v>28</v>
      </c>
      <c r="M27" s="5">
        <v>28</v>
      </c>
      <c r="N27" s="5">
        <v>12</v>
      </c>
      <c r="O27" s="5">
        <v>12</v>
      </c>
      <c r="P27" s="28">
        <v>16</v>
      </c>
      <c r="Q27" s="28">
        <v>16</v>
      </c>
      <c r="R27" s="28">
        <v>9</v>
      </c>
      <c r="S27" s="28">
        <v>9</v>
      </c>
      <c r="T27" s="28">
        <v>9</v>
      </c>
      <c r="U27" s="28">
        <v>9</v>
      </c>
      <c r="V27" s="15">
        <v>0</v>
      </c>
      <c r="W27" s="15">
        <v>0</v>
      </c>
      <c r="X27" s="15">
        <v>0</v>
      </c>
      <c r="Y27" s="15">
        <v>0</v>
      </c>
      <c r="Z27" s="16"/>
      <c r="AA27" s="8"/>
      <c r="AB27" s="8"/>
      <c r="AC27" s="8"/>
      <c r="AD27" s="1"/>
    </row>
    <row r="28" ht="27.75" customHeight="1">
      <c r="B28" s="5" t="s">
        <v>30</v>
      </c>
      <c r="C28" s="29" t="s">
        <v>31</v>
      </c>
      <c r="D28" s="30" t="s">
        <v>32</v>
      </c>
      <c r="E28" s="23"/>
      <c r="F28" s="30" t="s">
        <v>33</v>
      </c>
      <c r="G28" s="23"/>
      <c r="H28" s="30" t="s">
        <v>34</v>
      </c>
      <c r="I28" s="23"/>
      <c r="J28" s="30" t="s">
        <v>35</v>
      </c>
      <c r="K28" s="23"/>
      <c r="L28" s="30" t="s">
        <v>36</v>
      </c>
      <c r="M28" s="23"/>
      <c r="N28" s="31"/>
      <c r="O28" s="32"/>
      <c r="P28" s="32"/>
      <c r="Q28" s="32"/>
      <c r="R28" s="32"/>
      <c r="S28" s="32"/>
      <c r="T28" s="32"/>
      <c r="U28" s="33"/>
      <c r="V28" s="15"/>
      <c r="W28" s="15"/>
      <c r="X28" s="15"/>
      <c r="Y28" s="15"/>
      <c r="Z28" s="16"/>
      <c r="AA28" s="8"/>
      <c r="AB28" s="8"/>
      <c r="AC28" s="8"/>
    </row>
    <row r="29" ht="43.5" customHeight="1">
      <c r="B29" s="5"/>
      <c r="C29" s="10"/>
      <c r="D29" s="34" t="s">
        <v>37</v>
      </c>
      <c r="E29" s="34" t="s">
        <v>38</v>
      </c>
      <c r="F29" s="34" t="s">
        <v>37</v>
      </c>
      <c r="G29" s="34" t="s">
        <v>38</v>
      </c>
      <c r="H29" s="34" t="s">
        <v>37</v>
      </c>
      <c r="I29" s="34" t="s">
        <v>38</v>
      </c>
      <c r="J29" s="34" t="s">
        <v>37</v>
      </c>
      <c r="K29" s="34" t="s">
        <v>38</v>
      </c>
      <c r="L29" s="34" t="s">
        <v>37</v>
      </c>
      <c r="M29" s="34" t="s">
        <v>39</v>
      </c>
      <c r="N29" s="35"/>
      <c r="O29" s="36"/>
      <c r="P29" s="36"/>
      <c r="Q29" s="36"/>
      <c r="R29" s="36"/>
      <c r="S29" s="36"/>
      <c r="T29" s="36"/>
      <c r="U29" s="37"/>
      <c r="V29" s="15"/>
      <c r="W29" s="15"/>
      <c r="X29" s="15"/>
      <c r="Y29" s="15"/>
      <c r="Z29" s="16"/>
      <c r="AA29" s="8"/>
      <c r="AB29" s="8"/>
      <c r="AC29" s="8"/>
    </row>
    <row r="30" ht="26.25" customHeight="1">
      <c r="B30" s="5"/>
      <c r="C30" s="15">
        <v>2017</v>
      </c>
      <c r="D30" s="38">
        <v>174194.10000000003</v>
      </c>
      <c r="E30" s="38">
        <v>174194.10000000003</v>
      </c>
      <c r="F30" s="38">
        <v>63458.200000000004</v>
      </c>
      <c r="G30" s="38">
        <v>63458.200000000004</v>
      </c>
      <c r="H30" s="38">
        <v>10885.200000000001</v>
      </c>
      <c r="I30" s="38">
        <v>10885.200000000001</v>
      </c>
      <c r="J30" s="38">
        <v>30850.700000000001</v>
      </c>
      <c r="K30" s="38">
        <v>30850.700000000001</v>
      </c>
      <c r="L30" s="38">
        <v>69000</v>
      </c>
      <c r="M30" s="38">
        <v>69000</v>
      </c>
      <c r="N30" s="35"/>
      <c r="O30" s="36"/>
      <c r="P30" s="36"/>
      <c r="Q30" s="36"/>
      <c r="R30" s="36"/>
      <c r="S30" s="36"/>
      <c r="T30" s="36"/>
      <c r="U30" s="37"/>
      <c r="V30" s="15"/>
      <c r="W30" s="15"/>
      <c r="X30" s="15"/>
      <c r="Y30" s="15"/>
      <c r="Z30" s="16"/>
      <c r="AA30" s="8"/>
      <c r="AB30" s="8"/>
      <c r="AC30" s="8"/>
    </row>
    <row r="31" ht="33.75" customHeight="1">
      <c r="B31" s="5"/>
      <c r="C31" s="15">
        <v>2018</v>
      </c>
      <c r="D31" s="38">
        <v>243066.90000000002</v>
      </c>
      <c r="E31" s="38">
        <v>243066.90000000002</v>
      </c>
      <c r="F31" s="38">
        <v>81313.900000000009</v>
      </c>
      <c r="G31" s="38">
        <v>81313.900000000009</v>
      </c>
      <c r="H31" s="38">
        <v>2813.0999999999999</v>
      </c>
      <c r="I31" s="38">
        <v>2813.0999999999999</v>
      </c>
      <c r="J31" s="38">
        <v>38342.900000000001</v>
      </c>
      <c r="K31" s="38">
        <v>38342.900000000001</v>
      </c>
      <c r="L31" s="38">
        <v>120597</v>
      </c>
      <c r="M31" s="38">
        <v>120597</v>
      </c>
      <c r="N31" s="35"/>
      <c r="O31" s="36"/>
      <c r="P31" s="36"/>
      <c r="Q31" s="36"/>
      <c r="R31" s="36"/>
      <c r="S31" s="36"/>
      <c r="T31" s="36"/>
      <c r="U31" s="37"/>
      <c r="V31" s="15"/>
      <c r="W31" s="15"/>
      <c r="X31" s="15"/>
      <c r="Y31" s="15"/>
      <c r="Z31" s="16"/>
      <c r="AA31" s="8"/>
      <c r="AB31" s="8"/>
      <c r="AC31" s="8"/>
    </row>
    <row r="32" ht="24.75" customHeight="1">
      <c r="B32" s="5"/>
      <c r="C32" s="15">
        <v>2019</v>
      </c>
      <c r="D32" s="38">
        <v>134675.39999999999</v>
      </c>
      <c r="E32" s="38">
        <v>134675.39999999999</v>
      </c>
      <c r="F32" s="38">
        <v>45866.299999999996</v>
      </c>
      <c r="G32" s="38">
        <v>45866.299999999996</v>
      </c>
      <c r="H32" s="38">
        <v>4193.8000000000002</v>
      </c>
      <c r="I32" s="38">
        <v>4193.8000000000002</v>
      </c>
      <c r="J32" s="38">
        <v>11095.299999999999</v>
      </c>
      <c r="K32" s="38">
        <v>11095.299999999999</v>
      </c>
      <c r="L32" s="38">
        <v>73520</v>
      </c>
      <c r="M32" s="38">
        <v>73520</v>
      </c>
      <c r="N32" s="35"/>
      <c r="O32" s="36"/>
      <c r="P32" s="36"/>
      <c r="Q32" s="36"/>
      <c r="R32" s="36"/>
      <c r="S32" s="36"/>
      <c r="T32" s="36"/>
      <c r="U32" s="37"/>
      <c r="V32" s="15"/>
      <c r="W32" s="15"/>
      <c r="X32" s="15"/>
      <c r="Y32" s="15"/>
      <c r="Z32" s="16"/>
      <c r="AA32" s="8"/>
      <c r="AB32" s="8"/>
      <c r="AC32" s="8"/>
    </row>
    <row r="33" ht="27" customHeight="1">
      <c r="B33" s="5"/>
      <c r="C33" s="15">
        <v>2020</v>
      </c>
      <c r="D33" s="38">
        <f t="shared" ref="D33:E38" si="0">F33+H33+J33+L33</f>
        <v>211530.29999999999</v>
      </c>
      <c r="E33" s="38">
        <f>G33+I33+K33+M33</f>
        <v>211530.29999999999</v>
      </c>
      <c r="F33" s="38">
        <f>G33</f>
        <v>40976.300000000003</v>
      </c>
      <c r="G33" s="38">
        <f>28004.400000000001+284.69999999999999+9751.7999999999993+930.79999999999995+2004.5999999999999</f>
        <v>40976.300000000003</v>
      </c>
      <c r="H33" s="38">
        <v>9056.7999999999993</v>
      </c>
      <c r="I33" s="38">
        <v>9056.7999999999993</v>
      </c>
      <c r="J33" s="38">
        <f>K33</f>
        <v>11497.200000000001</v>
      </c>
      <c r="K33" s="38">
        <f>9617.2000000000007+1880</f>
        <v>11497.200000000001</v>
      </c>
      <c r="L33" s="38">
        <v>150000</v>
      </c>
      <c r="M33" s="38">
        <v>150000</v>
      </c>
      <c r="N33" s="35"/>
      <c r="O33" s="36"/>
      <c r="P33" s="36"/>
      <c r="Q33" s="36"/>
      <c r="R33" s="36"/>
      <c r="S33" s="36"/>
      <c r="T33" s="36"/>
      <c r="U33" s="37"/>
      <c r="V33" s="15"/>
      <c r="W33" s="15"/>
      <c r="X33" s="15"/>
      <c r="Y33" s="15"/>
      <c r="Z33" s="16"/>
      <c r="AA33" s="39"/>
      <c r="AB33" s="8"/>
      <c r="AC33" s="8"/>
    </row>
    <row r="34" ht="28.5" customHeight="1">
      <c r="B34" s="5"/>
      <c r="C34" s="15">
        <v>2021</v>
      </c>
      <c r="D34" s="38">
        <f t="shared" si="0"/>
        <v>263949</v>
      </c>
      <c r="E34" s="38">
        <f t="shared" si="0"/>
        <v>232704.79999999999</v>
      </c>
      <c r="F34" s="38">
        <v>58300</v>
      </c>
      <c r="G34" s="38">
        <f>17614+302.5+9924.8999999999996+760+1294</f>
        <v>29895.400000000001</v>
      </c>
      <c r="H34" s="38">
        <v>17000</v>
      </c>
      <c r="I34" s="38">
        <v>16980.299999999999</v>
      </c>
      <c r="J34" s="38">
        <f t="shared" ref="J34:J36" si="1">9480+3040</f>
        <v>12520</v>
      </c>
      <c r="K34" s="38">
        <f>8180.1000000000004+1520</f>
        <v>9700.1000000000004</v>
      </c>
      <c r="L34" s="38">
        <f>M34</f>
        <v>176129</v>
      </c>
      <c r="M34" s="38">
        <f>31429.599999999999+144699.39999999999</f>
        <v>176129</v>
      </c>
      <c r="N34" s="35"/>
      <c r="O34" s="36"/>
      <c r="P34" s="36"/>
      <c r="Q34" s="36"/>
      <c r="R34" s="36"/>
      <c r="S34" s="36"/>
      <c r="T34" s="36"/>
      <c r="U34" s="37"/>
      <c r="V34" s="15"/>
      <c r="W34" s="15"/>
      <c r="X34" s="15"/>
      <c r="Y34" s="15"/>
      <c r="Z34" s="16"/>
      <c r="AA34" s="8"/>
      <c r="AB34" s="8"/>
      <c r="AC34" s="8"/>
    </row>
    <row r="35" ht="26.25" customHeight="1">
      <c r="B35" s="5"/>
      <c r="C35" s="15">
        <v>2022</v>
      </c>
      <c r="D35" s="38">
        <v>274485.79999999999</v>
      </c>
      <c r="E35" s="38">
        <v>226070.5</v>
      </c>
      <c r="F35" s="38">
        <v>58089.400000000001</v>
      </c>
      <c r="G35" s="38">
        <v>16951.700000000001</v>
      </c>
      <c r="H35" s="38">
        <v>20000</v>
      </c>
      <c r="I35" s="38">
        <v>17313.700000000001</v>
      </c>
      <c r="J35" s="38">
        <f t="shared" si="1"/>
        <v>12520</v>
      </c>
      <c r="K35" s="38">
        <v>7928.6999999999998</v>
      </c>
      <c r="L35" s="38">
        <v>183876.39999999999</v>
      </c>
      <c r="M35" s="38">
        <v>183876.39999999999</v>
      </c>
      <c r="N35" s="35"/>
      <c r="O35" s="36"/>
      <c r="P35" s="36"/>
      <c r="Q35" s="36"/>
      <c r="R35" s="36"/>
      <c r="S35" s="36"/>
      <c r="T35" s="36"/>
      <c r="U35" s="37"/>
      <c r="V35" s="15"/>
      <c r="W35" s="15"/>
      <c r="X35" s="15"/>
      <c r="Y35" s="15"/>
      <c r="Z35" s="16"/>
      <c r="AA35" s="8"/>
      <c r="AB35" s="8"/>
      <c r="AC35" s="8"/>
    </row>
    <row r="36" ht="30.75" customHeight="1">
      <c r="B36" s="5"/>
      <c r="C36" s="15">
        <v>2023</v>
      </c>
      <c r="D36" s="38">
        <f t="shared" si="0"/>
        <v>126999.3</v>
      </c>
      <c r="E36" s="40">
        <f t="shared" si="0"/>
        <v>12269.299999999999</v>
      </c>
      <c r="F36" s="38">
        <v>32479.299999999999</v>
      </c>
      <c r="G36" s="40">
        <v>12269.299999999999</v>
      </c>
      <c r="H36" s="38">
        <v>20000</v>
      </c>
      <c r="I36" s="38">
        <v>0</v>
      </c>
      <c r="J36" s="38">
        <f t="shared" si="1"/>
        <v>12520</v>
      </c>
      <c r="K36" s="38">
        <v>0</v>
      </c>
      <c r="L36" s="40">
        <v>62000</v>
      </c>
      <c r="M36" s="38">
        <v>0</v>
      </c>
      <c r="N36" s="35"/>
      <c r="O36" s="36"/>
      <c r="P36" s="36"/>
      <c r="Q36" s="36"/>
      <c r="R36" s="36"/>
      <c r="S36" s="36"/>
      <c r="T36" s="36"/>
      <c r="U36" s="37"/>
      <c r="V36" s="15"/>
      <c r="W36" s="15"/>
      <c r="X36" s="15"/>
      <c r="Y36" s="15"/>
      <c r="Z36" s="16"/>
      <c r="AA36" s="8"/>
      <c r="AB36" s="8"/>
      <c r="AC36" s="8"/>
    </row>
    <row r="37" ht="33" customHeight="1">
      <c r="B37" s="5"/>
      <c r="C37" s="15">
        <v>2024</v>
      </c>
      <c r="D37" s="38">
        <f t="shared" si="0"/>
        <v>126849.3</v>
      </c>
      <c r="E37" s="40">
        <f t="shared" ref="E37:E38" si="2">G37</f>
        <v>12219.299999999999</v>
      </c>
      <c r="F37" s="38">
        <v>32329.299999999999</v>
      </c>
      <c r="G37" s="40">
        <v>12219.299999999999</v>
      </c>
      <c r="H37" s="38">
        <v>20000</v>
      </c>
      <c r="I37" s="38">
        <v>0</v>
      </c>
      <c r="J37" s="38">
        <v>12520</v>
      </c>
      <c r="K37" s="38">
        <v>0</v>
      </c>
      <c r="L37" s="40">
        <v>62000</v>
      </c>
      <c r="M37" s="38">
        <v>0</v>
      </c>
      <c r="N37" s="35"/>
      <c r="O37" s="36"/>
      <c r="P37" s="36"/>
      <c r="Q37" s="36"/>
      <c r="R37" s="36"/>
      <c r="S37" s="36"/>
      <c r="T37" s="36"/>
      <c r="U37" s="37"/>
      <c r="V37" s="15"/>
      <c r="W37" s="15"/>
      <c r="X37" s="15"/>
      <c r="Y37" s="15"/>
      <c r="Z37" s="16"/>
      <c r="AA37" s="8"/>
      <c r="AB37" s="8"/>
      <c r="AC37" s="39"/>
    </row>
    <row r="38" ht="33.75" customHeight="1">
      <c r="B38" s="5"/>
      <c r="C38" s="15">
        <v>2025</v>
      </c>
      <c r="D38" s="38">
        <f t="shared" si="0"/>
        <v>127249.3</v>
      </c>
      <c r="E38" s="40">
        <f t="shared" si="2"/>
        <v>12219.299999999999</v>
      </c>
      <c r="F38" s="38">
        <v>32729.299999999999</v>
      </c>
      <c r="G38" s="40">
        <v>12219.299999999999</v>
      </c>
      <c r="H38" s="38">
        <v>20000</v>
      </c>
      <c r="I38" s="38">
        <v>0</v>
      </c>
      <c r="J38" s="38">
        <v>12520</v>
      </c>
      <c r="K38" s="38">
        <v>0</v>
      </c>
      <c r="L38" s="40">
        <v>62000</v>
      </c>
      <c r="M38" s="38">
        <v>0</v>
      </c>
      <c r="N38" s="35"/>
      <c r="O38" s="36"/>
      <c r="P38" s="36"/>
      <c r="Q38" s="36"/>
      <c r="R38" s="36"/>
      <c r="S38" s="36"/>
      <c r="T38" s="36"/>
      <c r="U38" s="37"/>
      <c r="V38" s="15"/>
      <c r="W38" s="15"/>
      <c r="X38" s="15"/>
      <c r="Y38" s="15"/>
      <c r="Z38" s="16"/>
      <c r="AA38" s="8"/>
      <c r="AB38" s="8"/>
      <c r="AC38" s="8"/>
    </row>
    <row r="39" ht="41.25" customHeight="1">
      <c r="B39" s="5"/>
      <c r="C39" s="15" t="s">
        <v>40</v>
      </c>
      <c r="D39" s="38">
        <f t="shared" ref="D39:I39" si="3">SUM(D30:D38)</f>
        <v>1682999.4000000001</v>
      </c>
      <c r="E39" s="38">
        <f t="shared" si="3"/>
        <v>1258949.9000000001</v>
      </c>
      <c r="F39" s="38">
        <f t="shared" si="3"/>
        <v>445542</v>
      </c>
      <c r="G39" s="38">
        <f t="shared" si="3"/>
        <v>315169.69999999995</v>
      </c>
      <c r="H39" s="38">
        <f t="shared" si="3"/>
        <v>123948.89999999999</v>
      </c>
      <c r="I39" s="38">
        <f t="shared" si="3"/>
        <v>61242.899999999994</v>
      </c>
      <c r="J39" s="38">
        <f>SUM(J30:J38)</f>
        <v>154386.10000000001</v>
      </c>
      <c r="K39" s="38">
        <f>SUM(K30:K38)</f>
        <v>109414.90000000001</v>
      </c>
      <c r="L39" s="38">
        <f>SUM(L30:L38)</f>
        <v>959122.40000000002</v>
      </c>
      <c r="M39" s="38">
        <f>SUM(M30:M38)</f>
        <v>773122.40000000002</v>
      </c>
      <c r="N39" s="41"/>
      <c r="O39" s="42"/>
      <c r="P39" s="42"/>
      <c r="Q39" s="42"/>
      <c r="R39" s="42"/>
      <c r="S39" s="42"/>
      <c r="T39" s="42"/>
      <c r="U39" s="43"/>
      <c r="V39" s="15"/>
      <c r="W39" s="15"/>
      <c r="X39" s="15"/>
      <c r="Y39" s="15"/>
      <c r="Z39" s="16"/>
      <c r="AA39" s="44"/>
      <c r="AB39" s="8"/>
      <c r="AC39" s="8"/>
    </row>
    <row r="40" ht="25.5">
      <c r="B40" s="5" t="s">
        <v>41</v>
      </c>
      <c r="C40" s="6" t="s">
        <v>42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  <c r="AA40" s="8"/>
      <c r="AB40" s="8"/>
      <c r="AC40" s="8"/>
    </row>
    <row r="41" ht="45" customHeight="1">
      <c r="B41" s="5" t="s">
        <v>43</v>
      </c>
      <c r="C41" s="6" t="s">
        <v>44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  <c r="AA41" s="8"/>
      <c r="AB41" s="8"/>
      <c r="AC41" s="8"/>
    </row>
    <row r="42" ht="33.75" customHeight="1">
      <c r="B42" s="5"/>
      <c r="C42" s="6" t="s">
        <v>45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  <c r="AA42" s="8"/>
      <c r="AB42" s="8"/>
      <c r="AC42" s="8"/>
    </row>
    <row r="43" ht="38.25">
      <c r="B43" s="5" t="s">
        <v>46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  <c r="AA43" s="8"/>
      <c r="AB43" s="8"/>
      <c r="AC43" s="8"/>
    </row>
    <row r="44" ht="25.5">
      <c r="B44" s="5" t="s">
        <v>47</v>
      </c>
      <c r="C44" s="6" t="s">
        <v>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  <c r="AA44" s="8"/>
      <c r="AB44" s="8"/>
      <c r="AC44" s="8"/>
    </row>
    <row r="45" ht="38.25">
      <c r="B45" s="5" t="s">
        <v>48</v>
      </c>
      <c r="C45" s="11" t="s">
        <v>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45"/>
      <c r="W45" s="45"/>
      <c r="X45" s="45"/>
      <c r="Y45" s="45"/>
      <c r="Z45" s="8"/>
      <c r="AA45" s="8"/>
      <c r="AB45" s="8"/>
      <c r="AC45" s="8"/>
    </row>
    <row r="46" ht="12.75">
      <c r="B46" s="4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ht="12.75">
      <c r="B47" s="4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ht="12.75">
      <c r="B48" s="4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ht="12.75">
      <c r="B49" s="4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ht="12.75">
      <c r="B50" s="4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ht="12.75">
      <c r="B51" s="4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ht="12.75">
      <c r="B52" s="4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ht="12.75">
      <c r="B53" s="4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ht="12.75">
      <c r="B54" s="4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ht="12.75">
      <c r="B55" s="4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ht="12.75">
      <c r="B56" s="4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ht="12.75">
      <c r="B57" s="4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ht="12.75">
      <c r="B58" s="4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ht="12.75">
      <c r="B59" s="4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ht="12.75">
      <c r="B60" s="4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ht="12.75">
      <c r="B61" s="4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ht="12.75">
      <c r="B62" s="4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ht="12.75">
      <c r="B63" s="4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ht="12.75">
      <c r="B64" s="4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ht="12.75">
      <c r="B65" s="4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ht="12.75">
      <c r="B66" s="4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ht="12.75">
      <c r="B67" s="4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ht="12.75">
      <c r="B68" s="4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ht="12.75">
      <c r="B69" s="4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ht="12.75">
      <c r="B70" s="4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ht="12.75">
      <c r="B71" s="4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ht="12.75">
      <c r="B72" s="4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ht="12.75">
      <c r="B73" s="4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ht="12.75">
      <c r="B74" s="4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ht="12.75">
      <c r="B75" s="4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ht="12.75">
      <c r="B76" s="4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ht="12.75"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ht="12.75"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ht="12.75"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ht="12.75">
      <c r="B80" s="4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ht="12.75">
      <c r="B81" s="4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ht="12.75">
      <c r="B82" s="4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ht="12.75">
      <c r="B83" s="46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ht="12.75">
      <c r="B84" s="4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ht="12.75">
      <c r="B85" s="4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ht="12.75">
      <c r="B86" s="4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ht="12.75">
      <c r="B87" s="4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ht="12.75">
      <c r="B88" s="4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ht="12.75">
      <c r="B89" s="4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ht="12.75">
      <c r="B90" s="4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ht="12.75">
      <c r="B91" s="46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ht="12.75">
      <c r="B92" s="4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ht="12.75">
      <c r="B93" s="4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ht="12.75">
      <c r="B94" s="4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ht="12.75">
      <c r="B95" s="4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ht="12.75">
      <c r="B96" s="4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ht="12.75">
      <c r="B97" s="4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ht="12.75">
      <c r="B98" s="4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ht="12.75">
      <c r="B99" s="4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ht="12.75">
      <c r="B100" s="4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ht="12.75">
      <c r="B101" s="4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ht="12.75">
      <c r="B102" s="4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ht="12.75">
      <c r="B103" s="4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ht="12.75">
      <c r="B104" s="4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ht="12.75">
      <c r="B105" s="4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ht="12.75">
      <c r="B106" s="4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ht="12.75">
      <c r="B107" s="4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ht="12.75">
      <c r="B108" s="4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ht="12.75">
      <c r="B109" s="4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ht="12.75">
      <c r="B110" s="4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ht="12.75">
      <c r="B111" s="4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ht="12.75">
      <c r="B112" s="4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ht="12.75">
      <c r="B113" s="4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ht="12.75">
      <c r="B114" s="4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ht="12.75">
      <c r="B115" s="4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ht="12.75">
      <c r="B116" s="4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ht="12.75">
      <c r="B117" s="4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ht="12.75">
      <c r="B118" s="4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ht="12.75">
      <c r="B119" s="4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ht="12.75">
      <c r="B120" s="4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ht="12.75">
      <c r="B121" s="4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ht="12.75">
      <c r="B122" s="4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ht="12.75">
      <c r="B123" s="4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ht="12.75">
      <c r="B124" s="4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ht="12.75">
      <c r="B125" s="4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ht="12.75">
      <c r="B126" s="4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ht="12.75">
      <c r="B127" s="4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ht="12.75">
      <c r="B128" s="4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ht="12.75">
      <c r="B129" s="4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ht="12.75">
      <c r="B130" s="4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ht="12.75">
      <c r="B131" s="4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ht="12.75">
      <c r="B132" s="4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ht="12.75">
      <c r="B133" s="4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ht="12.75">
      <c r="B134" s="4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ht="12.75">
      <c r="B135" s="4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ht="12.75">
      <c r="B136" s="4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ht="12.75">
      <c r="B137" s="4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ht="12.75">
      <c r="B138" s="4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ht="12.75">
      <c r="B139" s="4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ht="12.75">
      <c r="B140" s="4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ht="12.75">
      <c r="B141" s="4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ht="12.75">
      <c r="B142" s="4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ht="12.75">
      <c r="B143" s="4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ht="12.75">
      <c r="B144" s="4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ht="12.75">
      <c r="B145" s="4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ht="12.75">
      <c r="B146" s="4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ht="12.75">
      <c r="B147" s="4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ht="12.75">
      <c r="B148" s="4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ht="12.75">
      <c r="B149" s="4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ht="12.75">
      <c r="B150" s="4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ht="12.75">
      <c r="B151" s="4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ht="12.75">
      <c r="B152" s="4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ht="12.75">
      <c r="B153" s="4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ht="12.75">
      <c r="B154" s="4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ht="12.75">
      <c r="B155" s="4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ht="12.75">
      <c r="B156" s="4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ht="12.75">
      <c r="B157" s="4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ht="12.75">
      <c r="B158" s="4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ht="12.75">
      <c r="B159" s="4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ht="12.75">
      <c r="B160" s="4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ht="12.75">
      <c r="B161" s="4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ht="12.75">
      <c r="B162" s="4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ht="12.75">
      <c r="B163" s="4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ht="12.75">
      <c r="B164" s="4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ht="12.75">
      <c r="B165" s="4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ht="12.75">
      <c r="B166" s="4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ht="12.75">
      <c r="B167" s="4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ht="12.75">
      <c r="B168" s="4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ht="12.75">
      <c r="B169" s="4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ht="12.75">
      <c r="B170" s="4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ht="12.75">
      <c r="B171" s="4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ht="12.75">
      <c r="B172" s="4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ht="12.75">
      <c r="B173" s="4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ht="12.75">
      <c r="B174" s="4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ht="12.75">
      <c r="B175" s="4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ht="12.75">
      <c r="B176" s="4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ht="12.75">
      <c r="B177" s="4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ht="12.75">
      <c r="B178" s="4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ht="12.75">
      <c r="B179" s="4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ht="12.75">
      <c r="B180" s="4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ht="12.75">
      <c r="B181" s="4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ht="12.75">
      <c r="B182" s="4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ht="12.75">
      <c r="B183" s="4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ht="12.75">
      <c r="B184" s="4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ht="12.75">
      <c r="B185" s="4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ht="12.75">
      <c r="B186" s="4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ht="12.75">
      <c r="B187" s="4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ht="12.75">
      <c r="B188" s="4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ht="12.75">
      <c r="B189" s="4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ht="12.75">
      <c r="B190" s="4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ht="12.75">
      <c r="B191" s="4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ht="12.75">
      <c r="B192" s="4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ht="12.75">
      <c r="B193" s="4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ht="12.75">
      <c r="B194" s="4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ht="12.75">
      <c r="B195" s="4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ht="12.75">
      <c r="B196" s="4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ht="12.75">
      <c r="B197" s="4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ht="12.75">
      <c r="B198" s="4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ht="12.75">
      <c r="B199" s="4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ht="12.75">
      <c r="B200" s="4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ht="12.75">
      <c r="B201" s="4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ht="12.75">
      <c r="B202" s="4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ht="12.75">
      <c r="B203" s="4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ht="12.75">
      <c r="B204" s="4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ht="12.75">
      <c r="B205" s="4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ht="12.75">
      <c r="B206" s="4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ht="12.75">
      <c r="B207" s="4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ht="12.75">
      <c r="B208" s="4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ht="12.75">
      <c r="B209" s="4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ht="12.75">
      <c r="B210" s="4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ht="12.75">
      <c r="B211" s="4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ht="12.75">
      <c r="B212" s="4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ht="12.75">
      <c r="B213" s="4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ht="12.75">
      <c r="B214" s="4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ht="12.75">
      <c r="B215" s="4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ht="12.75">
      <c r="B216" s="4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ht="12.75">
      <c r="B217" s="4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ht="12.75">
      <c r="B218" s="4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ht="12.75">
      <c r="B219" s="4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ht="12.75">
      <c r="B220" s="4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ht="12.75">
      <c r="B221" s="4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ht="12.75">
      <c r="B222" s="4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ht="12.75">
      <c r="B223" s="4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ht="12.75">
      <c r="B224" s="4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ht="12.75">
      <c r="B225" s="4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ht="12.75">
      <c r="B226" s="4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ht="12.75">
      <c r="B227" s="4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ht="12.75">
      <c r="B228" s="4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ht="12.75">
      <c r="B229" s="4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ht="12.75">
      <c r="B230" s="4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ht="12.75">
      <c r="B231" s="4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ht="12.75">
      <c r="B232" s="4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ht="12.75">
      <c r="B233" s="4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ht="12.75">
      <c r="B234" s="4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ht="12.75">
      <c r="B235" s="4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ht="12.75">
      <c r="B236" s="4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ht="12.75">
      <c r="B237" s="4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ht="12.75">
      <c r="B238" s="4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ht="12.75">
      <c r="B239" s="4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ht="12.75">
      <c r="B240" s="4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ht="12.75">
      <c r="B241" s="4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ht="12.75">
      <c r="B242" s="4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ht="12.75">
      <c r="B243" s="4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ht="12.75">
      <c r="B244" s="4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ht="12.75">
      <c r="B245" s="4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ht="12.75">
      <c r="B246" s="4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ht="12.75">
      <c r="B247" s="4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ht="12.75">
      <c r="B248" s="4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ht="12.75">
      <c r="B249" s="4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ht="12.75">
      <c r="B250" s="4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ht="12.75">
      <c r="B251" s="4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ht="12.75">
      <c r="B252" s="4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ht="12.75">
      <c r="B253" s="4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ht="12.75">
      <c r="B254" s="4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ht="12.75">
      <c r="B255" s="4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ht="12.75">
      <c r="B256" s="4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ht="12.75">
      <c r="B257" s="4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ht="12.75">
      <c r="B258" s="4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ht="12.75">
      <c r="B259" s="4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ht="12.75">
      <c r="B260" s="4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ht="12.75">
      <c r="B261" s="4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ht="12.75">
      <c r="B262" s="4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ht="12.75">
      <c r="B263" s="4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ht="12.75">
      <c r="B264" s="4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ht="12.75">
      <c r="B265" s="4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ht="12.75">
      <c r="B266" s="4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ht="12.75">
      <c r="B267" s="4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ht="12.75">
      <c r="B268" s="4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ht="12.75">
      <c r="B269" s="4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ht="12.75">
      <c r="B270" s="4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ht="12.75">
      <c r="B271" s="4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ht="12.75">
      <c r="B272" s="4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ht="12.75">
      <c r="B273" s="4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ht="12.75">
      <c r="B274" s="4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ht="12.75">
      <c r="B275" s="4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ht="12.75">
      <c r="B276" s="4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ht="12.75">
      <c r="B277" s="4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ht="12.75">
      <c r="B278" s="4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ht="12.75">
      <c r="B279" s="4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ht="12.75">
      <c r="B280" s="4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ht="12.75">
      <c r="B281" s="4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ht="12.75">
      <c r="B282" s="4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ht="12.75">
      <c r="B283" s="4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ht="12.75">
      <c r="B284" s="4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ht="12.75">
      <c r="B285" s="4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ht="12.75">
      <c r="B286" s="4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ht="12.75">
      <c r="B287" s="4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ht="12.75">
      <c r="B288" s="4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ht="12.75">
      <c r="B289" s="4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ht="12.75">
      <c r="B290" s="4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ht="12.75">
      <c r="B291" s="4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ht="12.75">
      <c r="B292" s="4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ht="12.75">
      <c r="B293" s="4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ht="12.75">
      <c r="B294" s="4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ht="12.75">
      <c r="B295" s="4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ht="12.75">
      <c r="B296" s="4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ht="12.75">
      <c r="B297" s="4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ht="12.75">
      <c r="B298" s="4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ht="12.75">
      <c r="B299" s="4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ht="12.75">
      <c r="B300" s="4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ht="12.75">
      <c r="B301" s="4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ht="12.75">
      <c r="B302" s="4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ht="12.75">
      <c r="B303" s="4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ht="12.75">
      <c r="B304" s="4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ht="12.75">
      <c r="B305" s="4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ht="12.75">
      <c r="B306" s="4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ht="12.75">
      <c r="B307" s="4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ht="12.75">
      <c r="B308" s="4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ht="12.75">
      <c r="B309" s="4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ht="12.75">
      <c r="B310" s="4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ht="12.75">
      <c r="B311" s="4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ht="12.75">
      <c r="B312" s="4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ht="12.75">
      <c r="B313" s="4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ht="12.75">
      <c r="B314" s="4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ht="12.75">
      <c r="B315" s="4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ht="12.75">
      <c r="B316" s="4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ht="12.75">
      <c r="B317" s="4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ht="12.75">
      <c r="B318" s="4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ht="12.75">
      <c r="B319" s="4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ht="12.75">
      <c r="B320" s="4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ht="12.75">
      <c r="B321" s="4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ht="12.75">
      <c r="B322" s="4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ht="12.75">
      <c r="B323" s="4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ht="12.75">
      <c r="B324" s="4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ht="12.75">
      <c r="B325" s="46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ht="12.75">
      <c r="B326" s="4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ht="12.75">
      <c r="B327" s="4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ht="12.75">
      <c r="B328" s="46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ht="12.75">
      <c r="B329" s="46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ht="12.75">
      <c r="B330" s="46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ht="12.75">
      <c r="B331" s="46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ht="12.75">
      <c r="B332" s="46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ht="12.75">
      <c r="B333" s="46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ht="12.75">
      <c r="B334" s="46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ht="12.75">
      <c r="B335" s="46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ht="12.75">
      <c r="B336" s="4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ht="12.75">
      <c r="B337" s="46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ht="12.75">
      <c r="B338" s="4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ht="12.75">
      <c r="B339" s="4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ht="12.75">
      <c r="B340" s="46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ht="12.75">
      <c r="B341" s="46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ht="12.75">
      <c r="B342" s="4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ht="12.75">
      <c r="B343" s="46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ht="12.75">
      <c r="B344" s="46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ht="12.75">
      <c r="B345" s="46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ht="12.75">
      <c r="B346" s="4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ht="12.75">
      <c r="B347" s="4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ht="12.75">
      <c r="B348" s="4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ht="12.75">
      <c r="B349" s="4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ht="12.75">
      <c r="B350" s="46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ht="12.75">
      <c r="B351" s="46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ht="12.75">
      <c r="B352" s="46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ht="12.75">
      <c r="B353" s="46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ht="12.75">
      <c r="B354" s="4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ht="12.75">
      <c r="B355" s="46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ht="12.75">
      <c r="B356" s="46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ht="12.75">
      <c r="B357" s="46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ht="12.75">
      <c r="B358" s="4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ht="12.75">
      <c r="B359" s="4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ht="12.75">
      <c r="B360" s="4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ht="12.75">
      <c r="B361" s="4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ht="12.75">
      <c r="B362" s="4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ht="12.75">
      <c r="B363" s="4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ht="12.75">
      <c r="B364" s="4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ht="12.75">
      <c r="B365" s="4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ht="12.75">
      <c r="B366" s="4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ht="12.75">
      <c r="B367" s="4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ht="12.75">
      <c r="B368" s="46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ht="12.75">
      <c r="B369" s="46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ht="12.75">
      <c r="B370" s="46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ht="12.75">
      <c r="B371" s="46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ht="12.75">
      <c r="B372" s="46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ht="12.75">
      <c r="B373" s="46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ht="12.75">
      <c r="B374" s="4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ht="12.75">
      <c r="B375" s="46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ht="12.75">
      <c r="B376" s="46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ht="12.75">
      <c r="B377" s="46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ht="12.75">
      <c r="B378" s="46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ht="12.75">
      <c r="B379" s="46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ht="12.75">
      <c r="B380" s="46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ht="12.75">
      <c r="B381" s="46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ht="12.75">
      <c r="B382" s="46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ht="12.75">
      <c r="B383" s="46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ht="12.75">
      <c r="B384" s="4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ht="12.75">
      <c r="B385" s="46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ht="12.75">
      <c r="B386" s="46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ht="12.75">
      <c r="B387" s="46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ht="12.75">
      <c r="B388" s="46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ht="12.75">
      <c r="B389" s="46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ht="12.75">
      <c r="B390" s="46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ht="12.75">
      <c r="B391" s="46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ht="12.75">
      <c r="B392" s="46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ht="12.75">
      <c r="B393" s="46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ht="12.75">
      <c r="B394" s="4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ht="12.75">
      <c r="B395" s="46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ht="12.75">
      <c r="B396" s="46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ht="12.75">
      <c r="B397" s="46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ht="12.75">
      <c r="B398" s="46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ht="12.75">
      <c r="B399" s="4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ht="12.75">
      <c r="B400" s="4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ht="12.75">
      <c r="B401" s="46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ht="12.75">
      <c r="B402" s="46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ht="12.75">
      <c r="B403" s="46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ht="12.75">
      <c r="B404" s="46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ht="12.75">
      <c r="B405" s="46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ht="12.75">
      <c r="B406" s="46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ht="12.75">
      <c r="B407" s="46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ht="12.75">
      <c r="B408" s="46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ht="12.75">
      <c r="B409" s="46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ht="12.75">
      <c r="B410" s="4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ht="12.75">
      <c r="B411" s="46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ht="12.75">
      <c r="B412" s="4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ht="12.75">
      <c r="B413" s="46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ht="12.75">
      <c r="B414" s="46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ht="12.75">
      <c r="B415" s="46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ht="12.75">
      <c r="B416" s="46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ht="12.75">
      <c r="B417" s="46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ht="12.75">
      <c r="B418" s="46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ht="12.75">
      <c r="B419" s="46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ht="12.75">
      <c r="B420" s="46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ht="12.75">
      <c r="B421" s="4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ht="12.75">
      <c r="B422" s="4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ht="12.75">
      <c r="B423" s="4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ht="12.75">
      <c r="B424" s="46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ht="12.75">
      <c r="B425" s="46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ht="12.75">
      <c r="B426" s="46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ht="12.75">
      <c r="B427" s="46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ht="12.75">
      <c r="B428" s="46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ht="12.75">
      <c r="B429" s="46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ht="12.75">
      <c r="B430" s="46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ht="12.75">
      <c r="B431" s="46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ht="12.75">
      <c r="B432" s="46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ht="12.75">
      <c r="B433" s="46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ht="12.75">
      <c r="B434" s="46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ht="12.75">
      <c r="B435" s="46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ht="12.75">
      <c r="B436" s="4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ht="12.75">
      <c r="B437" s="46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ht="12.75">
      <c r="B438" s="46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ht="12.75">
      <c r="B439" s="46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ht="12.75">
      <c r="B440" s="46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ht="12.75">
      <c r="B441" s="46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ht="12.75">
      <c r="B442" s="46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ht="12.75">
      <c r="B443" s="46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ht="12.75">
      <c r="B444" s="46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ht="12.75">
      <c r="B445" s="46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ht="12.75">
      <c r="B446" s="46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ht="12.75">
      <c r="B447" s="46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ht="12.75">
      <c r="B448" s="46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ht="12.75">
      <c r="B449" s="46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ht="12.75">
      <c r="B450" s="46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ht="12.75">
      <c r="B451" s="46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ht="12.75">
      <c r="B452" s="46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ht="12.75">
      <c r="B453" s="46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ht="12.75">
      <c r="B454" s="46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ht="12.75">
      <c r="B455" s="46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ht="12.75">
      <c r="B456" s="46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ht="12.75">
      <c r="B457" s="46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ht="12.75">
      <c r="B458" s="46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ht="12.75">
      <c r="B459" s="46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ht="12.75">
      <c r="B460" s="46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ht="12.75">
      <c r="B461" s="46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ht="12.75">
      <c r="B462" s="46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ht="12.75">
      <c r="B463" s="4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ht="12.75">
      <c r="B464" s="46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ht="12.75">
      <c r="B465" s="46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ht="12.75">
      <c r="B466" s="46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ht="12.75">
      <c r="B467" s="46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ht="12.75">
      <c r="B468" s="46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ht="12.75">
      <c r="B469" s="46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ht="12.75">
      <c r="B470" s="46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ht="12.75">
      <c r="B471" s="46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ht="12.75">
      <c r="B472" s="46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ht="12.75">
      <c r="B473" s="4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ht="12.75">
      <c r="B474" s="46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ht="12.75">
      <c r="B475" s="46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ht="12.75">
      <c r="B476" s="46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ht="12.75">
      <c r="B477" s="46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ht="12.75">
      <c r="B478" s="46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ht="12.75">
      <c r="B479" s="46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ht="12.75">
      <c r="B480" s="46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ht="12.75">
      <c r="B481" s="4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ht="12.75">
      <c r="B482" s="4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ht="12.75">
      <c r="B483" s="4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ht="12.75">
      <c r="B484" s="46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ht="12.75">
      <c r="B485" s="46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ht="12.75">
      <c r="B486" s="46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ht="12.75">
      <c r="B487" s="46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ht="12.75">
      <c r="B488" s="46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ht="12.75">
      <c r="B489" s="4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ht="12.75">
      <c r="B490" s="46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ht="12.75">
      <c r="B491" s="46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ht="12.75">
      <c r="B492" s="46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ht="12.75">
      <c r="B493" s="46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ht="12.75">
      <c r="B494" s="46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ht="12.75">
      <c r="B495" s="46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ht="12.75">
      <c r="B496" s="46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ht="12.75">
      <c r="B497" s="46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ht="12.75">
      <c r="B498" s="46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ht="12.75">
      <c r="B499" s="46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ht="12.75">
      <c r="B500" s="46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ht="12.75">
      <c r="B501" s="46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ht="12.75">
      <c r="B502" s="46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ht="12.75">
      <c r="B503" s="46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ht="12.75">
      <c r="B504" s="46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ht="12.75">
      <c r="B505" s="4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ht="12.75">
      <c r="B506" s="46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ht="12.75">
      <c r="B507" s="4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ht="12.75">
      <c r="B508" s="4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ht="12.75">
      <c r="B509" s="4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ht="12.75">
      <c r="B510" s="4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ht="12.75">
      <c r="B511" s="4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ht="12.75">
      <c r="B512" s="4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ht="12.75">
      <c r="B513" s="46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ht="12.75">
      <c r="B514" s="46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ht="12.75">
      <c r="B515" s="46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ht="12.75">
      <c r="B516" s="46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ht="12.75">
      <c r="B517" s="4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ht="12.75">
      <c r="B518" s="46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ht="12.75">
      <c r="B519" s="46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ht="12.75">
      <c r="B520" s="46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ht="12.75">
      <c r="B521" s="46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ht="12.75">
      <c r="B522" s="46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ht="12.75">
      <c r="B523" s="46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ht="12.75">
      <c r="B524" s="4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ht="12.75">
      <c r="B525" s="4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ht="12.75">
      <c r="B526" s="4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ht="12.75">
      <c r="B527" s="4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ht="12.75">
      <c r="B528" s="4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ht="12.75">
      <c r="B529" s="4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ht="12.75">
      <c r="B530" s="4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ht="12.75">
      <c r="B531" s="4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ht="12.75">
      <c r="B532" s="4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ht="12.75">
      <c r="B533" s="4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ht="12.75">
      <c r="B534" s="4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ht="12.75">
      <c r="B535" s="4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ht="12.75">
      <c r="B536" s="4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ht="12.75">
      <c r="B537" s="46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ht="12.75">
      <c r="B538" s="46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ht="12.75">
      <c r="B539" s="46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ht="12.75">
      <c r="B540" s="46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ht="12.75">
      <c r="B541" s="4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ht="12.75">
      <c r="B542" s="4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ht="12.75">
      <c r="B543" s="4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ht="12.75">
      <c r="B544" s="46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ht="12.75">
      <c r="B545" s="46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ht="12.75">
      <c r="B546" s="46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ht="12.75">
      <c r="B547" s="46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ht="12.75">
      <c r="B548" s="46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ht="12.75">
      <c r="B549" s="46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ht="12.75">
      <c r="B550" s="4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ht="12.75">
      <c r="B551" s="46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ht="12.75">
      <c r="B552" s="46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ht="12.75">
      <c r="B553" s="46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ht="12.75">
      <c r="B554" s="46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ht="12.75">
      <c r="B555" s="46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ht="12.75">
      <c r="B556" s="46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ht="12.75">
      <c r="B557" s="46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ht="12.75">
      <c r="B558" s="46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ht="12.75">
      <c r="B559" s="46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ht="12.75">
      <c r="B560" s="46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ht="12.75">
      <c r="B561" s="46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ht="12.75">
      <c r="B562" s="46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ht="12.75">
      <c r="B563" s="46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ht="12.75">
      <c r="B564" s="46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ht="12.75">
      <c r="B565" s="46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ht="12.75">
      <c r="B566" s="46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ht="12.75">
      <c r="B567" s="4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ht="12.75">
      <c r="B568" s="46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ht="12.75">
      <c r="B569" s="46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ht="12.75">
      <c r="B570" s="46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ht="12.75">
      <c r="B571" s="46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ht="12.75">
      <c r="B572" s="46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ht="12.75">
      <c r="B573" s="46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ht="12.75">
      <c r="B574" s="46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ht="12.75">
      <c r="B575" s="46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ht="12.75">
      <c r="B576" s="46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ht="12.75">
      <c r="B577" s="46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ht="12.75">
      <c r="B578" s="46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ht="12.75">
      <c r="B579" s="46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ht="12.75">
      <c r="B580" s="46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ht="12.75">
      <c r="B581" s="4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ht="12.75">
      <c r="B582" s="46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ht="12.75">
      <c r="B583" s="46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ht="12.75">
      <c r="B584" s="46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ht="12.75">
      <c r="B585" s="46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ht="12.75">
      <c r="B586" s="46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ht="12.75">
      <c r="B587" s="46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ht="12.75">
      <c r="B588" s="46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ht="12.75">
      <c r="B589" s="46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ht="12.75">
      <c r="B590" s="46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ht="12.75">
      <c r="B591" s="4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ht="12.75">
      <c r="B592" s="46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ht="12.75">
      <c r="B593" s="46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ht="12.75">
      <c r="B594" s="46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ht="12.75">
      <c r="B595" s="46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ht="12.75">
      <c r="B596" s="46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ht="12.75">
      <c r="B597" s="46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ht="12.75">
      <c r="B598" s="46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ht="12.75">
      <c r="B599" s="46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ht="12.75">
      <c r="B600" s="46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ht="12.75">
      <c r="B601" s="4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ht="12.75">
      <c r="B602" s="4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ht="12.75">
      <c r="B603" s="4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ht="12.75">
      <c r="B604" s="4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ht="12.75">
      <c r="B605" s="46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ht="12.75">
      <c r="B606" s="46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ht="12.75">
      <c r="B607" s="46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ht="12.75">
      <c r="B608" s="46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ht="12.75">
      <c r="B609" s="46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ht="12.75">
      <c r="B610" s="46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ht="12.75">
      <c r="B611" s="46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ht="12.75">
      <c r="B612" s="46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ht="12.75">
      <c r="B613" s="46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ht="12.75">
      <c r="B614" s="46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ht="12.75">
      <c r="B615" s="46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ht="12.75">
      <c r="B616" s="46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ht="12.75">
      <c r="B617" s="46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ht="12.75">
      <c r="B618" s="46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ht="12.75">
      <c r="B619" s="46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ht="12.75">
      <c r="B620" s="46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ht="12.75">
      <c r="B621" s="46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ht="12.75">
      <c r="B622" s="46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ht="12.75">
      <c r="B623" s="46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ht="12.75">
      <c r="B624" s="46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ht="12.75">
      <c r="B625" s="46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ht="12.75">
      <c r="B626" s="46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ht="12.75">
      <c r="B627" s="46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ht="12.75">
      <c r="B628" s="46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ht="12.75">
      <c r="B629" s="46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ht="12.75">
      <c r="B630" s="46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ht="12.75">
      <c r="B631" s="46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ht="12.75">
      <c r="B632" s="46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ht="12.75">
      <c r="B633" s="46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ht="12.75">
      <c r="B634" s="46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ht="12.75">
      <c r="B635" s="46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ht="12.75">
      <c r="B636" s="46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ht="12.75">
      <c r="B637" s="46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ht="12.75">
      <c r="B638" s="46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ht="12.75">
      <c r="B639" s="46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ht="12.75">
      <c r="B640" s="46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ht="12.75">
      <c r="B641" s="46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ht="12.75">
      <c r="B642" s="46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ht="12.75">
      <c r="B643" s="46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ht="12.75">
      <c r="B644" s="46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ht="12.75">
      <c r="B645" s="46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ht="12.75">
      <c r="B646" s="46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ht="12.75">
      <c r="B647" s="46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ht="12.75">
      <c r="B648" s="46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ht="12.75">
      <c r="B649" s="46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ht="12.75">
      <c r="B650" s="46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ht="12.75">
      <c r="B651" s="46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ht="12.75">
      <c r="B652" s="46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ht="12.75">
      <c r="B653" s="46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ht="12.75">
      <c r="B654" s="46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ht="12.75">
      <c r="B655" s="46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ht="12.75">
      <c r="B656" s="46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ht="12.75">
      <c r="B657" s="46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ht="12.75">
      <c r="B658" s="46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ht="12.75">
      <c r="B659" s="46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ht="12.75">
      <c r="B660" s="46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ht="12.75">
      <c r="B661" s="4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ht="12.75">
      <c r="B662" s="4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ht="12.75">
      <c r="B663" s="4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ht="12.75">
      <c r="B664" s="46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ht="12.75">
      <c r="B665" s="46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ht="12.75">
      <c r="B666" s="46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ht="12.75">
      <c r="B667" s="46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ht="12.75">
      <c r="B668" s="46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ht="12.75">
      <c r="B669" s="46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ht="12.75">
      <c r="B670" s="46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ht="12.75">
      <c r="B671" s="46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ht="12.75">
      <c r="B672" s="46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ht="12.75">
      <c r="B673" s="46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ht="12.75">
      <c r="B674" s="46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ht="12.75">
      <c r="B675" s="46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ht="12.75">
      <c r="B676" s="46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ht="12.75">
      <c r="B677" s="46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ht="12.75">
      <c r="B678" s="46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ht="12.75">
      <c r="B679" s="46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ht="12.75">
      <c r="B680" s="46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ht="12.75">
      <c r="B681" s="46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ht="12.75">
      <c r="B682" s="46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ht="12.75">
      <c r="B683" s="46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ht="12.75">
      <c r="B684" s="46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ht="12.75">
      <c r="B685" s="46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ht="12.75">
      <c r="B686" s="46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ht="12.75">
      <c r="B687" s="46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ht="12.75">
      <c r="B688" s="46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ht="12.75">
      <c r="B689" s="46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ht="12.75">
      <c r="B690" s="46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ht="12.75">
      <c r="B691" s="46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ht="12.75">
      <c r="B692" s="46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ht="12.75">
      <c r="B693" s="46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ht="12.75">
      <c r="B694" s="46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ht="12.75">
      <c r="B695" s="46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ht="12.75">
      <c r="B696" s="46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ht="12.75">
      <c r="B697" s="46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ht="12.75">
      <c r="B698" s="46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ht="12.75">
      <c r="B699" s="46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ht="12.75">
      <c r="B700" s="46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ht="12.75">
      <c r="B701" s="46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ht="12.75">
      <c r="B702" s="46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ht="12.75">
      <c r="B703" s="46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ht="12.75">
      <c r="B704" s="46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ht="12.75">
      <c r="B705" s="46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ht="12.75">
      <c r="B706" s="46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ht="12.75">
      <c r="B707" s="46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ht="12.75">
      <c r="B708" s="46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ht="12.75">
      <c r="B709" s="46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ht="12.75">
      <c r="B710" s="46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ht="12.75">
      <c r="B711" s="46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ht="12.75">
      <c r="B712" s="46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ht="12.75">
      <c r="B713" s="46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ht="12.75">
      <c r="B714" s="46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ht="12.75">
      <c r="B715" s="46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ht="12.75">
      <c r="B716" s="46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ht="12.75">
      <c r="B717" s="46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ht="12.75">
      <c r="B718" s="46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ht="12.75">
      <c r="B719" s="46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ht="12.75">
      <c r="B720" s="46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ht="12.75">
      <c r="B721" s="4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ht="12.75">
      <c r="B722" s="4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ht="12.75">
      <c r="B723" s="4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ht="12.75">
      <c r="B724" s="46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ht="12.75">
      <c r="B725" s="46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ht="12.75">
      <c r="B726" s="46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ht="12.75">
      <c r="B727" s="46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ht="12.75">
      <c r="B728" s="46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ht="12.75">
      <c r="B729" s="46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ht="12.75">
      <c r="B730" s="46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ht="12.75">
      <c r="B731" s="46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ht="12.75">
      <c r="B732" s="46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ht="12.75">
      <c r="B733" s="46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ht="12.75">
      <c r="B734" s="46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ht="12.75">
      <c r="B735" s="46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ht="12.75">
      <c r="B736" s="46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ht="12.75">
      <c r="B737" s="46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ht="12.75">
      <c r="B738" s="46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ht="12.75">
      <c r="B739" s="46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ht="12.75">
      <c r="B740" s="46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ht="12.75">
      <c r="B741" s="46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ht="12.75">
      <c r="B742" s="46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ht="12.75">
      <c r="B743" s="46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ht="12.75">
      <c r="B744" s="46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ht="12.75">
      <c r="B745" s="46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ht="12.75">
      <c r="B746" s="46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ht="12.75">
      <c r="B747" s="46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ht="12.75">
      <c r="B748" s="46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ht="12.75">
      <c r="B749" s="46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ht="12.75">
      <c r="B750" s="46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ht="12.75">
      <c r="B751" s="46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ht="12.75">
      <c r="B752" s="46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ht="12.75">
      <c r="B753" s="46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ht="12.75">
      <c r="B754" s="46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ht="12.75">
      <c r="B755" s="46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ht="12.75">
      <c r="B756" s="46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ht="12.75">
      <c r="B757" s="46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ht="12.75">
      <c r="B758" s="46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ht="12.75">
      <c r="B759" s="46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ht="12.75">
      <c r="B760" s="46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ht="12.75">
      <c r="B761" s="46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ht="12.75">
      <c r="B762" s="46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ht="12.75">
      <c r="B763" s="46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ht="12.75">
      <c r="B764" s="46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ht="12.75">
      <c r="B765" s="46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ht="12.75">
      <c r="B766" s="46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ht="12.75">
      <c r="B767" s="46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ht="12.75">
      <c r="B768" s="46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ht="12.75">
      <c r="B769" s="46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ht="12.75">
      <c r="B770" s="46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ht="12.75">
      <c r="B771" s="46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ht="12.75">
      <c r="B772" s="46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ht="12.75">
      <c r="B773" s="46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ht="12.75">
      <c r="B774" s="46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ht="12.75">
      <c r="B775" s="46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ht="12.75">
      <c r="B776" s="46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ht="12.75">
      <c r="B777" s="46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ht="12.75">
      <c r="B778" s="46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ht="12.75">
      <c r="B779" s="46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ht="12.75">
      <c r="B780" s="46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ht="12.75">
      <c r="B781" s="4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ht="12.75">
      <c r="B782" s="4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ht="12.75">
      <c r="B783" s="4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ht="12.75">
      <c r="B784" s="46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ht="12.75">
      <c r="B785" s="46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ht="12.75">
      <c r="B786" s="46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ht="12.75">
      <c r="B787" s="46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ht="12.75">
      <c r="B788" s="46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ht="12.75">
      <c r="B789" s="46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ht="12.75">
      <c r="B790" s="46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ht="12.75">
      <c r="B791" s="46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ht="12.75">
      <c r="B792" s="46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ht="12.75">
      <c r="B793" s="46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ht="12.75">
      <c r="B794" s="46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ht="12.75">
      <c r="B795" s="46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ht="12.75">
      <c r="B796" s="46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ht="12.75">
      <c r="B797" s="46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ht="12.75">
      <c r="B798" s="46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ht="12.75">
      <c r="B799" s="46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ht="12.75">
      <c r="B800" s="46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ht="12.75">
      <c r="B801" s="46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ht="12.75">
      <c r="B802" s="46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ht="12.75">
      <c r="B803" s="46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ht="12.75">
      <c r="B804" s="46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ht="12.75">
      <c r="B805" s="46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ht="12.75">
      <c r="B806" s="46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ht="12.75">
      <c r="B807" s="46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ht="12.75">
      <c r="B808" s="46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ht="12.75">
      <c r="B809" s="46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ht="12.75">
      <c r="B810" s="46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ht="12.75">
      <c r="B811" s="46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ht="12.75">
      <c r="B812" s="46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ht="12.75">
      <c r="B813" s="46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ht="12.75">
      <c r="B814" s="46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ht="12.75">
      <c r="B815" s="46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ht="12.75">
      <c r="B816" s="46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ht="12.75">
      <c r="B817" s="46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ht="12.75">
      <c r="B818" s="46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ht="12.75">
      <c r="B819" s="46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ht="12.75">
      <c r="B820" s="46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ht="12.75">
      <c r="B821" s="46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ht="12.75">
      <c r="B822" s="46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ht="12.75">
      <c r="B823" s="46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ht="12.75">
      <c r="B824" s="46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ht="12.75">
      <c r="B825" s="46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ht="12.75">
      <c r="B826" s="46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ht="12.75">
      <c r="B827" s="46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ht="12.75">
      <c r="B828" s="46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ht="12.75">
      <c r="B829" s="46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ht="12.75">
      <c r="B830" s="46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ht="12.75">
      <c r="B831" s="46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ht="12.75">
      <c r="B832" s="46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ht="12.75">
      <c r="B833" s="46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ht="12.75">
      <c r="B834" s="46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ht="12.75">
      <c r="B835" s="46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ht="12.75">
      <c r="B836" s="46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ht="12.75">
      <c r="B837" s="46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ht="12.75">
      <c r="B838" s="46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ht="12.75">
      <c r="B839" s="46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ht="12.75">
      <c r="B840" s="46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ht="12.75">
      <c r="B841" s="46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ht="12.75">
      <c r="B842" s="46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ht="12.75">
      <c r="B843" s="46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ht="12.75">
      <c r="B844" s="46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ht="12.75">
      <c r="B845" s="46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ht="12.75">
      <c r="B846" s="46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ht="12.75">
      <c r="B847" s="46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ht="12.75">
      <c r="B848" s="46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ht="12.75">
      <c r="B849" s="46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ht="12.75">
      <c r="B850" s="46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ht="12.75">
      <c r="B851" s="46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ht="12.75">
      <c r="B852" s="46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ht="12.75">
      <c r="B853" s="46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ht="12.75">
      <c r="B854" s="46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ht="12.75">
      <c r="B855" s="46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ht="12.75">
      <c r="B856" s="46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ht="12.75">
      <c r="B857" s="46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ht="12.75">
      <c r="B858" s="46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ht="12.75">
      <c r="B859" s="46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ht="12.75">
      <c r="B860" s="46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ht="12.75">
      <c r="B861" s="46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ht="12.75">
      <c r="B862" s="46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ht="12.75">
      <c r="B863" s="46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ht="12.75">
      <c r="B864" s="46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ht="12.75">
      <c r="B865" s="46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ht="12.75">
      <c r="B866" s="46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ht="12.75">
      <c r="B867" s="46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ht="12.75">
      <c r="B868" s="46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ht="12.75">
      <c r="B869" s="46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ht="12.75">
      <c r="B870" s="46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ht="12.75">
      <c r="B871" s="46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ht="12.75">
      <c r="B872" s="46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ht="12.75">
      <c r="B873" s="46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ht="12.75">
      <c r="B874" s="46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ht="12.75">
      <c r="B875" s="46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ht="12.75">
      <c r="B876" s="46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ht="12.75">
      <c r="B877" s="46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ht="12.75">
      <c r="B878" s="46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ht="12.75">
      <c r="B879" s="46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ht="12.75">
      <c r="B880" s="46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ht="12.75">
      <c r="B881" s="46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ht="12.75">
      <c r="B882" s="46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ht="12.75">
      <c r="B883" s="46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ht="12.75">
      <c r="B884" s="46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ht="12.75">
      <c r="B885" s="46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ht="12.75">
      <c r="B886" s="46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ht="12.75">
      <c r="B887" s="46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ht="12.75">
      <c r="B888" s="46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ht="12.75">
      <c r="B889" s="46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ht="12.75">
      <c r="B890" s="46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ht="12.75">
      <c r="B891" s="46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ht="12.75">
      <c r="B892" s="46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ht="12.75">
      <c r="B893" s="46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ht="12.75">
      <c r="B894" s="46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ht="12.75">
      <c r="B895" s="46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ht="12.75">
      <c r="B896" s="46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ht="12.75">
      <c r="B897" s="46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ht="12.75">
      <c r="B898" s="46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ht="12.75">
      <c r="B899" s="46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ht="12.75">
      <c r="B900" s="46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ht="12.75">
      <c r="B901" s="46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ht="12.75">
      <c r="B902" s="46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ht="12.75">
      <c r="B903" s="46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ht="12.75">
      <c r="B904" s="46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ht="12.75">
      <c r="B905" s="46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ht="12.75">
      <c r="B906" s="46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ht="12.75">
      <c r="B907" s="46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ht="12.75">
      <c r="B908" s="46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ht="12.75">
      <c r="B909" s="46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ht="12.75">
      <c r="B910" s="46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ht="12.75">
      <c r="B911" s="46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ht="12.75">
      <c r="B912" s="46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ht="12.75">
      <c r="B913" s="46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ht="12.75">
      <c r="B914" s="46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ht="12.75">
      <c r="B915" s="46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ht="12.75">
      <c r="B916" s="46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ht="12.75">
      <c r="B917" s="46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ht="12.75">
      <c r="B918" s="46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ht="12.75">
      <c r="B919" s="46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ht="12.75">
      <c r="B920" s="46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ht="12.75">
      <c r="B921" s="46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ht="12.75">
      <c r="B922" s="46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ht="12.75">
      <c r="B923" s="46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ht="12.75">
      <c r="B924" s="46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ht="12.75">
      <c r="B925" s="46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ht="12.75">
      <c r="B926" s="46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ht="12.75">
      <c r="B927" s="46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ht="12.75">
      <c r="B928" s="46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ht="12.75">
      <c r="B929" s="46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ht="12.75">
      <c r="B930" s="46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ht="12.75">
      <c r="B931" s="46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ht="12.75">
      <c r="B932" s="46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ht="12.75">
      <c r="B933" s="46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ht="12.75">
      <c r="B934" s="46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ht="12.75">
      <c r="B935" s="46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ht="12.75">
      <c r="B936" s="46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ht="12.75">
      <c r="B937" s="46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ht="12.75">
      <c r="B938" s="46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ht="12.75">
      <c r="B939" s="46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ht="12.75">
      <c r="B940" s="46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ht="12.75">
      <c r="B941" s="46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ht="12.75">
      <c r="B942" s="46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ht="12.75">
      <c r="B943" s="46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ht="12.75">
      <c r="B944" s="46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ht="12.75">
      <c r="B945" s="46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ht="12.75">
      <c r="B946" s="46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ht="12.75">
      <c r="B947" s="46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ht="12.75">
      <c r="B948" s="46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ht="12.75">
      <c r="B949" s="46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ht="12.75">
      <c r="B950" s="46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ht="12.75">
      <c r="B951" s="46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ht="12.75">
      <c r="B952" s="46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ht="12.75">
      <c r="B953" s="46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ht="12.75">
      <c r="B954" s="46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ht="12.75">
      <c r="B955" s="46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ht="12.75">
      <c r="B956" s="46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ht="12.75">
      <c r="B957" s="46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ht="12.75">
      <c r="B958" s="46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ht="12.75">
      <c r="B959" s="46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ht="12.75">
      <c r="B960" s="46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ht="12.75">
      <c r="B961" s="46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ht="12.75">
      <c r="B962" s="46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ht="12.75">
      <c r="B963" s="4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ht="12.75">
      <c r="B964" s="46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ht="12.75">
      <c r="B965" s="46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ht="12.75">
      <c r="B966" s="46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ht="12.75">
      <c r="B967" s="46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ht="12.75">
      <c r="B968" s="46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ht="12.75">
      <c r="B969" s="46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ht="12.75">
      <c r="B970" s="46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ht="12.75">
      <c r="B971" s="46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ht="12.75">
      <c r="B972" s="46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ht="12.75">
      <c r="B973" s="46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ht="12.75">
      <c r="B974" s="46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ht="12.75">
      <c r="B975" s="46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ht="12.75">
      <c r="B976" s="46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ht="12.75">
      <c r="B977" s="46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ht="12.75">
      <c r="B978" s="46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ht="12.75">
      <c r="B979" s="46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ht="12.75">
      <c r="B980" s="46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ht="12.75">
      <c r="B981" s="46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ht="12.75">
      <c r="B982" s="46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ht="12.75">
      <c r="B983" s="46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ht="12.75">
      <c r="B984" s="46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ht="12.75">
      <c r="B985" s="46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ht="12.75">
      <c r="B986" s="46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ht="12.75">
      <c r="B987" s="46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ht="12.75">
      <c r="B988" s="46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ht="12.75">
      <c r="B989" s="46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ht="12.75">
      <c r="B990" s="46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ht="12.75">
      <c r="B991" s="46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ht="12.75">
      <c r="B992" s="46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ht="12.75">
      <c r="B993" s="46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ht="12.75">
      <c r="B994" s="46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ht="12.75">
      <c r="B995" s="46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ht="12.75">
      <c r="B996" s="46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ht="12.75">
      <c r="B997" s="46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</sheetData>
  <mergeCells count="36">
    <mergeCell ref="Q1:U1"/>
    <mergeCell ref="Q2:U2"/>
    <mergeCell ref="C3:S3"/>
    <mergeCell ref="C5:U5"/>
    <mergeCell ref="C6:U6"/>
    <mergeCell ref="C7:U7"/>
    <mergeCell ref="C8:U8"/>
    <mergeCell ref="C9:U9"/>
    <mergeCell ref="C10:U10"/>
    <mergeCell ref="B11:B12"/>
    <mergeCell ref="C11:U11"/>
    <mergeCell ref="C12:U12"/>
    <mergeCell ref="B13:B15"/>
    <mergeCell ref="C13:U13"/>
    <mergeCell ref="C14:U14"/>
    <mergeCell ref="C15:U15"/>
    <mergeCell ref="B16:B17"/>
    <mergeCell ref="B18:U18"/>
    <mergeCell ref="B21:B22"/>
    <mergeCell ref="B23:U23"/>
    <mergeCell ref="B26:U26"/>
    <mergeCell ref="B28:B39"/>
    <mergeCell ref="C28:C29"/>
    <mergeCell ref="D28:E28"/>
    <mergeCell ref="F28:G28"/>
    <mergeCell ref="H28:I28"/>
    <mergeCell ref="J28:K28"/>
    <mergeCell ref="L28:M28"/>
    <mergeCell ref="N28:U39"/>
    <mergeCell ref="C40:U40"/>
    <mergeCell ref="B41:B42"/>
    <mergeCell ref="C41:U41"/>
    <mergeCell ref="C42:U42"/>
    <mergeCell ref="C43:U43"/>
    <mergeCell ref="C44:U44"/>
    <mergeCell ref="C45:U45"/>
  </mergeCells>
  <printOptions headings="0" gridLines="0"/>
  <pageMargins left="0.69999999999999996" right="0.69999999999999996" top="0.75" bottom="0.75" header="0.29999999999999999" footer="0.29999999999999999"/>
  <pageSetup paperSize="9" scale="59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revision>1</cp:revision>
  <dcterms:created xsi:type="dcterms:W3CDTF">2007-01-31T11:43:00Z</dcterms:created>
  <dcterms:modified xsi:type="dcterms:W3CDTF">2023-03-24T06:49:52Z</dcterms:modified>
  <cp:version>1048576</cp:version>
</cp:coreProperties>
</file>