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. 3.1" sheetId="1" state="visible" r:id="rId2"/>
  </sheets>
  <externalReferences>
    <externalReference r:id="rId1"/>
  </externalReferences>
  <definedNames>
    <definedName name="_xlnm.Print_Area" localSheetId="0">'Прил. 3.1'!$A$1:$K$34</definedName>
    <definedName name="SHARED_FORMULA_5_112_5_112_1">#NAME?</definedName>
    <definedName name="SHARED_FORMULA_5_12_5_12_1">#NAME?</definedName>
    <definedName name="SHARED_FORMULA_5_120_5_120_1">#NAME?</definedName>
    <definedName name="SHARED_FORMULA_5_136_5_136_1">#NAME?</definedName>
    <definedName name="SHARED_FORMULA_5_162_5_162_1">#NAME?</definedName>
    <definedName name="SHARED_FORMULA_5_170_5_170_1">#NAME?</definedName>
    <definedName name="SHARED_FORMULA_5_186_5_186_1">#NAME?</definedName>
    <definedName name="SHARED_FORMULA_5_21_5_21_1">#NAME?</definedName>
    <definedName name="SHARED_FORMULA_5_212_5_212_1">#NAME?</definedName>
    <definedName name="SHARED_FORMULA_5_220_5_220_1">#NAME?</definedName>
    <definedName name="SHARED_FORMULA_5_236_5_236_1">#NAME?</definedName>
    <definedName name="SHARED_FORMULA_5_39_5_39_1">#NAME?</definedName>
    <definedName name="SHARED_FORMULA_5_62_5_62_1">#NAME?</definedName>
    <definedName name="SHARED_FORMULA_5_71_5_71_1">#NAME?</definedName>
    <definedName name="SHARED_FORMULA_5_86_5_86_1">#NAME?</definedName>
    <definedName name="SHARED_FORMULA_6_112_6_112_1">#NAME?</definedName>
    <definedName name="SHARED_FORMULA_6_12_6_12_1">#NAME?</definedName>
    <definedName name="SHARED_FORMULA_6_120_6_120_1">#NAME?</definedName>
    <definedName name="SHARED_FORMULA_6_136_6_136_1">#NAME?</definedName>
    <definedName name="SHARED_FORMULA_6_162_6_162_1">#NAME?</definedName>
    <definedName name="SHARED_FORMULA_6_170_6_170_1">#NAME?</definedName>
    <definedName name="SHARED_FORMULA_6_186_6_186_1">#NAME?</definedName>
    <definedName name="SHARED_FORMULA_6_21_6_21_1">#NAME?</definedName>
    <definedName name="SHARED_FORMULA_6_212_6_212_1">#NAME?</definedName>
    <definedName name="SHARED_FORMULA_6_220_6_220_1">#NAME?</definedName>
    <definedName name="SHARED_FORMULA_6_236_6_236_1">#NAME?</definedName>
    <definedName name="SHARED_FORMULA_6_39_6_39_1">#NAME?</definedName>
    <definedName name="SHARED_FORMULA_6_62_6_62_1">#NAME?</definedName>
    <definedName name="SHARED_FORMULA_6_70_6_70_1">#NAME?</definedName>
    <definedName name="SHARED_FORMULA_6_86_6_86_1">#NAME?</definedName>
    <definedName name="SHARED_FORMULA_7_104_7_104_0">#NAME?</definedName>
    <definedName name="SHARED_FORMULA_7_54_7_54_0">#NAME?</definedName>
  </definedNames>
  <calcPr/>
</workbook>
</file>

<file path=xl/sharedStrings.xml><?xml version="1.0" encoding="utf-8"?>
<sst xmlns="http://schemas.openxmlformats.org/spreadsheetml/2006/main" count="46" uniqueCount="46">
  <si>
    <t xml:space="preserve">Приложение 5 к постановлению администрации Города Томска
от 27.03.2023  № 226</t>
  </si>
  <si>
    <t xml:space="preserve">Приложение 3.1 к муниципальной программе «Сохранение иcторического наследия г. Томска» на 2019-2025 гг.</t>
  </si>
  <si>
    <t xml:space="preserve">График проведения ремонтно-реставрационных мероприятий на объектах, представляющих историко-архитектурную ценность и относящихся к многоквартирным домам, в рамках программы «Сохранение исторического наследия г. Томска» на 2019-2025 гг.» в соответствии с утвержденным финансированием</t>
  </si>
  <si>
    <t xml:space="preserve">№ объекта, охваченного ремонтом</t>
  </si>
  <si>
    <t xml:space="preserve">№ объекта, приведённого в нормативное состояние</t>
  </si>
  <si>
    <t xml:space="preserve">Адрес МКД</t>
  </si>
  <si>
    <t xml:space="preserve">материал стен</t>
  </si>
  <si>
    <t xml:space="preserve">статус объекта</t>
  </si>
  <si>
    <t xml:space="preserve">Вид капитального ремонта</t>
  </si>
  <si>
    <t xml:space="preserve">Стоимость ремонтно-реставрационных мероприятий (капитального ремонта) (тыс. руб.)</t>
  </si>
  <si>
    <t xml:space="preserve">Наименование обслуживающей организации</t>
  </si>
  <si>
    <t xml:space="preserve">Стоимость (тыс. руб.) ВСЕГО </t>
  </si>
  <si>
    <t xml:space="preserve">Доля местного бюджета</t>
  </si>
  <si>
    <t xml:space="preserve">Доля областного бюджета</t>
  </si>
  <si>
    <t xml:space="preserve">Доля федерального бюджета</t>
  </si>
  <si>
    <t xml:space="preserve">Кировский район</t>
  </si>
  <si>
    <t xml:space="preserve">Белинского ул., 17</t>
  </si>
  <si>
    <t>д</t>
  </si>
  <si>
    <t>ОДЗ</t>
  </si>
  <si>
    <t xml:space="preserve">Разработка паспорта фасадов, проверка достоверности сметной стоимости, ремонт фасада, осуществление строительного контроля</t>
  </si>
  <si>
    <t xml:space="preserve">ООО «УК «Народная»</t>
  </si>
  <si>
    <t xml:space="preserve">ИТОГО в 2019 году по Кировскому району охвачено мероприятиями по ремонту 1 объект, из них приведено в нормативное состояние - 0 </t>
  </si>
  <si>
    <t xml:space="preserve">Советский район</t>
  </si>
  <si>
    <t xml:space="preserve">Ленина пр., 56</t>
  </si>
  <si>
    <t>ОКН</t>
  </si>
  <si>
    <t xml:space="preserve">капитальный ремонт, разработка проектной документации и паспорта фасадов</t>
  </si>
  <si>
    <t xml:space="preserve">ООО «Городская управляющая компания»</t>
  </si>
  <si>
    <t xml:space="preserve">ИТОГО по Советскому району  в 2019 году охвачено мероприятиями по ремонту 1 объект, из них приведено в нормативное состояние - 0</t>
  </si>
  <si>
    <t xml:space="preserve">ВСЕГО в 2019 году охвачено мероприятиями по ремонту 2 объекта, из них приведено в нормативное состояние - 0</t>
  </si>
  <si>
    <t xml:space="preserve">капитальный ремонт, разработка проектной документации </t>
  </si>
  <si>
    <t xml:space="preserve">ООО «УК Система плюс»</t>
  </si>
  <si>
    <t xml:space="preserve">ИТОГО по Советскому району  в 2020 году охвачено мероприятиями по ремонту 1 объект, из них приведено в нормативное состояние - 0</t>
  </si>
  <si>
    <t xml:space="preserve">ВСЕГО в 2020 году охвачено мероприятиями по ремонту 1 объект, из них приведено в нормативное состояние - 0</t>
  </si>
  <si>
    <t xml:space="preserve">капитальный ремонт</t>
  </si>
  <si>
    <t xml:space="preserve">ИТОГО по Советскому району  в 2021 году охвачено мероприятиями по ремонту 1 объект, из них приведено в нормативное состояние - 1</t>
  </si>
  <si>
    <t xml:space="preserve">ВСЕГО в 2021 году охвачено мероприятиями по ремонту 1 объект, из них приведено в нормативное состояние - 1</t>
  </si>
  <si>
    <t xml:space="preserve">Красноармейская ул., 67/1</t>
  </si>
  <si>
    <t xml:space="preserve">капитальный ремонт общего имущества (проведение обследовательских и обмерных работ, инженерных изысканий, работ по разработке проектно-сметной документации и паспорта фасада, проверки достоверности определения сметной стоимости и экспертизы проектной документации)</t>
  </si>
  <si>
    <t xml:space="preserve">ООО «УК «Тверская»</t>
  </si>
  <si>
    <t xml:space="preserve">ИТОГО в 2022 году по Кировскому району охвачено мероприятиями по ремонту 1 объект, из них приведено в нормативное состояние - 0</t>
  </si>
  <si>
    <t xml:space="preserve">Дзержинского ул., 12</t>
  </si>
  <si>
    <t xml:space="preserve">разработка проектно-сметной документации на капитальный ремонт</t>
  </si>
  <si>
    <t xml:space="preserve">ООО «Жилремсервис»</t>
  </si>
  <si>
    <t xml:space="preserve">ИТОГО в 2022 году по Советскому району  охвачено мероприятиями по ремонту 1 объект, из них приведено в нормативное состояние - 0</t>
  </si>
  <si>
    <t xml:space="preserve">ВСЕГО в 2022 году охвачено мероприятиями по ремонту 2 объекта, из них приведено в нормативное состояние - 0</t>
  </si>
  <si>
    <t xml:space="preserve">ВСЕГО в 2019-2025 гг. охвачено мероприятиями по ремонту 5 объектов, из них приведены в нормативное состояние - 1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</si>
</sst>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#,##0.0"/>
  </numFmts>
  <fonts count="45">
    <font>
      <name val="Arial"/>
      <color theme="1"/>
      <sz val="10.000000"/>
    </font>
    <font>
      <name val="Calibri"/>
      <color theme="1" tint="0"/>
      <sz val="11.000000"/>
      <scheme val="minor"/>
    </font>
    <font>
      <name val="Calibri"/>
      <color indexed="64"/>
      <sz val="11.000000"/>
    </font>
    <font>
      <name val="Calibri"/>
      <color theme="0" tint="0"/>
      <sz val="11.000000"/>
      <scheme val="minor"/>
    </font>
    <font>
      <name val="Calibri"/>
      <color indexed="65"/>
      <sz val="11.000000"/>
    </font>
    <font>
      <name val="Calibri"/>
      <color rgb="FF3F3F76"/>
      <sz val="11.000000"/>
      <scheme val="minor"/>
    </font>
    <font>
      <name val="Calibri"/>
      <color indexed="62"/>
      <sz val="11.000000"/>
    </font>
    <font>
      <name val="Calibri"/>
      <b/>
      <color rgb="FF3F3F3F"/>
      <sz val="11.000000"/>
      <scheme val="minor"/>
    </font>
    <font>
      <name val="Calibri"/>
      <b/>
      <color indexed="63"/>
      <sz val="11.000000"/>
    </font>
    <font>
      <name val="Calibri"/>
      <b/>
      <color rgb="FFFA7D00"/>
      <sz val="11.000000"/>
      <scheme val="minor"/>
    </font>
    <font>
      <name val="Calibri"/>
      <b/>
      <color indexed="52"/>
      <sz val="11.000000"/>
    </font>
    <font>
      <name val="Arial"/>
      <color indexed="4"/>
      <sz val="10.000000"/>
      <u/>
    </font>
    <font>
      <name val="Arial"/>
      <sz val="10.000000"/>
    </font>
    <font>
      <name val="Calibri"/>
      <b/>
      <color theme="3" tint="0"/>
      <sz val="15.000000"/>
      <scheme val="minor"/>
    </font>
    <font>
      <name val="Calibri"/>
      <b/>
      <color indexed="56"/>
      <sz val="15.000000"/>
    </font>
    <font>
      <name val="Calibri"/>
      <b/>
      <color theme="3" tint="0"/>
      <sz val="13.000000"/>
      <scheme val="minor"/>
    </font>
    <font>
      <name val="Calibri"/>
      <b/>
      <color indexed="56"/>
      <sz val="13.000000"/>
    </font>
    <font>
      <name val="Calibri"/>
      <b/>
      <color theme="3" tint="0"/>
      <sz val="11.000000"/>
      <scheme val="minor"/>
    </font>
    <font>
      <name val="Calibri"/>
      <b/>
      <color indexed="56"/>
      <sz val="11.000000"/>
    </font>
    <font>
      <name val="Calibri"/>
      <b/>
      <color theme="1" tint="0"/>
      <sz val="11.000000"/>
      <scheme val="minor"/>
    </font>
    <font>
      <name val="Calibri"/>
      <b/>
      <color indexed="64"/>
      <sz val="11.000000"/>
    </font>
    <font>
      <name val="Calibri"/>
      <b/>
      <color theme="0" tint="0"/>
      <sz val="11.000000"/>
      <scheme val="minor"/>
    </font>
    <font>
      <name val="Calibri"/>
      <b/>
      <color indexed="65"/>
      <sz val="11.000000"/>
    </font>
    <font>
      <name val="Calibri Light"/>
      <color theme="3" tint="0"/>
      <sz val="18.000000"/>
    </font>
    <font>
      <name val="Cambria"/>
      <b/>
      <color indexed="56"/>
      <sz val="18.000000"/>
    </font>
    <font>
      <name val="Calibri"/>
      <color rgb="FF9C6500"/>
      <sz val="11.000000"/>
      <scheme val="minor"/>
    </font>
    <font>
      <name val="Calibri"/>
      <color indexed="60"/>
      <sz val="11.000000"/>
    </font>
    <font>
      <name val="Arial"/>
      <color indexed="20"/>
      <sz val="10.000000"/>
      <u/>
    </font>
    <font>
      <name val="Calibri"/>
      <color rgb="FF9C0006"/>
      <sz val="11.000000"/>
      <scheme val="minor"/>
    </font>
    <font>
      <name val="Calibri"/>
      <color indexed="20"/>
      <sz val="11.000000"/>
    </font>
    <font>
      <name val="Calibri"/>
      <i/>
      <color rgb="FF7F7F7F"/>
      <sz val="11.000000"/>
      <scheme val="minor"/>
    </font>
    <font>
      <name val="Calibri"/>
      <i/>
      <color indexed="23"/>
      <sz val="11.000000"/>
    </font>
    <font>
      <name val="Calibri"/>
      <color rgb="FFFA7D00"/>
      <sz val="11.000000"/>
      <scheme val="minor"/>
    </font>
    <font>
      <name val="Calibri"/>
      <color indexed="52"/>
      <sz val="11.000000"/>
    </font>
    <font>
      <name val="Calibri"/>
      <color indexed="2"/>
      <sz val="11.000000"/>
      <scheme val="minor"/>
    </font>
    <font>
      <name val="Calibri"/>
      <color indexed="2"/>
      <sz val="11.000000"/>
    </font>
    <font>
      <name val="Calibri"/>
      <color rgb="FF006100"/>
      <sz val="11.000000"/>
      <scheme val="minor"/>
    </font>
    <font>
      <name val="Calibri"/>
      <color indexed="17"/>
      <sz val="11.000000"/>
    </font>
    <font>
      <name val="Times New Roman"/>
      <sz val="11.000000"/>
    </font>
    <font>
      <name val="Arial"/>
      <sz val="11.000000"/>
    </font>
    <font>
      <name val="Times New Roman"/>
      <sz val="10.000000"/>
    </font>
    <font>
      <name val="Times New Roman"/>
      <b/>
      <sz val="12.000000"/>
    </font>
    <font>
      <name val="Times New Roman"/>
      <b/>
      <sz val="11.000000"/>
    </font>
    <font>
      <name val="Times New Roman"/>
      <sz val="12.000000"/>
    </font>
    <font>
      <name val="Times New Roman"/>
      <b/>
      <color indexed="2"/>
      <sz val="12.000000"/>
    </font>
  </fonts>
  <fills count="56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theme="5" tint="0.79998199999999997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theme="6" tint="0.79998199999999997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7" tint="0.79998199999999997"/>
        <bgColor indexed="65"/>
      </patternFill>
    </fill>
    <fill>
      <patternFill patternType="solid">
        <fgColor indexed="46"/>
        <bgColor indexed="24"/>
      </patternFill>
    </fill>
    <fill>
      <patternFill patternType="solid">
        <fgColor theme="8" tint="0.79998199999999997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4" tint="0.59999400000000003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theme="6" tint="0.59999400000000003"/>
        <bgColor indexed="65"/>
      </patternFill>
    </fill>
    <fill>
      <patternFill patternType="solid">
        <fgColor indexed="3"/>
        <bgColor indexed="49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indexed="51"/>
        <bgColor indexed="5"/>
      </patternFill>
    </fill>
    <fill>
      <patternFill patternType="solid">
        <fgColor theme="4" tint="0.399976"/>
        <bgColor indexed="65"/>
      </patternFill>
    </fill>
    <fill>
      <patternFill patternType="solid">
        <fgColor indexed="30"/>
        <bgColor indexed="21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theme="8" tint="0.399976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9" tint="0.399976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theme="4" tint="0"/>
        <bgColor indexed="65"/>
      </patternFill>
    </fill>
    <fill>
      <patternFill patternType="solid">
        <fgColor indexed="62"/>
        <bgColor indexed="56"/>
      </patternFill>
    </fill>
    <fill>
      <patternFill patternType="solid">
        <fgColor theme="5" tint="0"/>
        <bgColor indexed="65"/>
      </patternFill>
    </fill>
    <fill>
      <patternFill patternType="solid">
        <fgColor indexed="2"/>
        <bgColor indexed="60"/>
      </patternFill>
    </fill>
    <fill>
      <patternFill patternType="solid">
        <fgColor theme="6" tint="0"/>
        <bgColor indexed="65"/>
      </patternFill>
    </fill>
    <fill>
      <patternFill patternType="solid">
        <fgColor indexed="57"/>
        <bgColor indexed="21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rgb="FFA5A5A5"/>
        <bgColor indexed="65"/>
      </patternFill>
    </fill>
    <fill>
      <patternFill patternType="solid">
        <fgColor indexed="55"/>
        <bgColor indexed="23"/>
      </patternFill>
    </fill>
    <fill>
      <patternFill patternType="solid">
        <fgColor rgb="FFFFEB9C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14999799999999999"/>
        <bgColor theme="0" tint="-0.14999799999999999"/>
      </patternFill>
    </fill>
    <fill>
      <patternFill patternType="solid">
        <fgColor theme="0" tint="0"/>
        <bgColor theme="0" tint="0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0">
    <xf fontId="0" fillId="0" borderId="0" numFmtId="0" applyNumberFormat="1" applyFont="1" applyFill="1" applyBorder="1"/>
    <xf fontId="1" fillId="2" borderId="0" numFmtId="0" applyNumberFormat="1" applyFont="1" applyFill="1" applyBorder="1"/>
    <xf fontId="2" fillId="3" borderId="0" numFmtId="0" applyNumberFormat="1" applyFont="1" applyFill="1" applyBorder="1"/>
    <xf fontId="1" fillId="4" borderId="0" numFmtId="0" applyNumberFormat="1" applyFont="1" applyFill="1" applyBorder="1"/>
    <xf fontId="2" fillId="5" borderId="0" numFmtId="0" applyNumberFormat="1" applyFont="1" applyFill="1" applyBorder="1"/>
    <xf fontId="1" fillId="6" borderId="0" numFmtId="0" applyNumberFormat="1" applyFont="1" applyFill="1" applyBorder="1"/>
    <xf fontId="2" fillId="7" borderId="0" numFmtId="0" applyNumberFormat="1" applyFont="1" applyFill="1" applyBorder="1"/>
    <xf fontId="1" fillId="8" borderId="0" numFmtId="0" applyNumberFormat="1" applyFont="1" applyFill="1" applyBorder="1"/>
    <xf fontId="2" fillId="9" borderId="0" numFmtId="0" applyNumberFormat="1" applyFont="1" applyFill="1" applyBorder="1"/>
    <xf fontId="1" fillId="10" borderId="0" numFmtId="0" applyNumberFormat="1" applyFont="1" applyFill="1" applyBorder="1"/>
    <xf fontId="2" fillId="11" borderId="0" numFmtId="0" applyNumberFormat="1" applyFont="1" applyFill="1" applyBorder="1"/>
    <xf fontId="1" fillId="12" borderId="0" numFmtId="0" applyNumberFormat="1" applyFont="1" applyFill="1" applyBorder="1"/>
    <xf fontId="2" fillId="13" borderId="0" numFmtId="0" applyNumberFormat="1" applyFont="1" applyFill="1" applyBorder="1"/>
    <xf fontId="1" fillId="14" borderId="0" numFmtId="0" applyNumberFormat="1" applyFont="1" applyFill="1" applyBorder="1"/>
    <xf fontId="2" fillId="15" borderId="0" numFmtId="0" applyNumberFormat="1" applyFont="1" applyFill="1" applyBorder="1"/>
    <xf fontId="1" fillId="16" borderId="0" numFmtId="0" applyNumberFormat="1" applyFont="1" applyFill="1" applyBorder="1"/>
    <xf fontId="2" fillId="17" borderId="0" numFmtId="0" applyNumberFormat="1" applyFont="1" applyFill="1" applyBorder="1"/>
    <xf fontId="1" fillId="18" borderId="0" numFmtId="0" applyNumberFormat="1" applyFont="1" applyFill="1" applyBorder="1"/>
    <xf fontId="2" fillId="19" borderId="0" numFmtId="0" applyNumberFormat="1" applyFont="1" applyFill="1" applyBorder="1"/>
    <xf fontId="1" fillId="20" borderId="0" numFmtId="0" applyNumberFormat="1" applyFont="1" applyFill="1" applyBorder="1"/>
    <xf fontId="2" fillId="9" borderId="0" numFmtId="0" applyNumberFormat="1" applyFont="1" applyFill="1" applyBorder="1"/>
    <xf fontId="1" fillId="21" borderId="0" numFmtId="0" applyNumberFormat="1" applyFont="1" applyFill="1" applyBorder="1"/>
    <xf fontId="2" fillId="15" borderId="0" numFmtId="0" applyNumberFormat="1" applyFont="1" applyFill="1" applyBorder="1"/>
    <xf fontId="1" fillId="22" borderId="0" numFmtId="0" applyNumberFormat="1" applyFont="1" applyFill="1" applyBorder="1"/>
    <xf fontId="2" fillId="23" borderId="0" numFmtId="0" applyNumberFormat="1" applyFont="1" applyFill="1" applyBorder="1"/>
    <xf fontId="3" fillId="24" borderId="0" numFmtId="0" applyNumberFormat="1" applyFont="1" applyFill="1" applyBorder="1"/>
    <xf fontId="4" fillId="25" borderId="0" numFmtId="0" applyNumberFormat="1" applyFont="1" applyFill="1" applyBorder="1"/>
    <xf fontId="3" fillId="26" borderId="0" numFmtId="0" applyNumberFormat="1" applyFont="1" applyFill="1" applyBorder="1"/>
    <xf fontId="4" fillId="17" borderId="0" numFmtId="0" applyNumberFormat="1" applyFont="1" applyFill="1" applyBorder="1"/>
    <xf fontId="3" fillId="27" borderId="0" numFmtId="0" applyNumberFormat="1" applyFont="1" applyFill="1" applyBorder="1"/>
    <xf fontId="4" fillId="19" borderId="0" numFmtId="0" applyNumberFormat="1" applyFont="1" applyFill="1" applyBorder="1"/>
    <xf fontId="3" fillId="28" borderId="0" numFmtId="0" applyNumberFormat="1" applyFont="1" applyFill="1" applyBorder="1"/>
    <xf fontId="4" fillId="29" borderId="0" numFmtId="0" applyNumberFormat="1" applyFont="1" applyFill="1" applyBorder="1"/>
    <xf fontId="3" fillId="30" borderId="0" numFmtId="0" applyNumberFormat="1" applyFont="1" applyFill="1" applyBorder="1"/>
    <xf fontId="4" fillId="31" borderId="0" numFmtId="0" applyNumberFormat="1" applyFont="1" applyFill="1" applyBorder="1"/>
    <xf fontId="3" fillId="32" borderId="0" numFmtId="0" applyNumberFormat="1" applyFont="1" applyFill="1" applyBorder="1"/>
    <xf fontId="4" fillId="33" borderId="0" numFmtId="0" applyNumberFormat="1" applyFont="1" applyFill="1" applyBorder="1"/>
    <xf fontId="3" fillId="34" borderId="0" numFmtId="0" applyNumberFormat="1" applyFont="1" applyFill="1" applyBorder="1"/>
    <xf fontId="4" fillId="35" borderId="0" numFmtId="0" applyNumberFormat="1" applyFont="1" applyFill="1" applyBorder="1"/>
    <xf fontId="3" fillId="36" borderId="0" numFmtId="0" applyNumberFormat="1" applyFont="1" applyFill="1" applyBorder="1"/>
    <xf fontId="4" fillId="37" borderId="0" numFmtId="0" applyNumberFormat="1" applyFont="1" applyFill="1" applyBorder="1"/>
    <xf fontId="3" fillId="38" borderId="0" numFmtId="0" applyNumberFormat="1" applyFont="1" applyFill="1" applyBorder="1"/>
    <xf fontId="4" fillId="39" borderId="0" numFmtId="0" applyNumberFormat="1" applyFont="1" applyFill="1" applyBorder="1"/>
    <xf fontId="3" fillId="40" borderId="0" numFmtId="0" applyNumberFormat="1" applyFont="1" applyFill="1" applyBorder="1"/>
    <xf fontId="4" fillId="29" borderId="0" numFmtId="0" applyNumberFormat="1" applyFont="1" applyFill="1" applyBorder="1"/>
    <xf fontId="3" fillId="41" borderId="0" numFmtId="0" applyNumberFormat="1" applyFont="1" applyFill="1" applyBorder="1"/>
    <xf fontId="4" fillId="31" borderId="0" numFmtId="0" applyNumberFormat="1" applyFont="1" applyFill="1" applyBorder="1"/>
    <xf fontId="3" fillId="42" borderId="0" numFmtId="0" applyNumberFormat="1" applyFont="1" applyFill="1" applyBorder="1"/>
    <xf fontId="4" fillId="43" borderId="0" numFmtId="0" applyNumberFormat="1" applyFont="1" applyFill="1" applyBorder="1"/>
    <xf fontId="5" fillId="44" borderId="1" numFmtId="0" applyNumberFormat="1" applyFont="1" applyFill="1" applyBorder="1"/>
    <xf fontId="6" fillId="13" borderId="2" numFmtId="0" applyNumberFormat="1" applyFont="1" applyFill="1" applyBorder="1"/>
    <xf fontId="7" fillId="45" borderId="3" numFmtId="0" applyNumberFormat="1" applyFont="1" applyFill="1" applyBorder="1"/>
    <xf fontId="8" fillId="46" borderId="4" numFmtId="0" applyNumberFormat="1" applyFont="1" applyFill="1" applyBorder="1"/>
    <xf fontId="9" fillId="45" borderId="1" numFmtId="0" applyNumberFormat="1" applyFont="1" applyFill="1" applyBorder="1"/>
    <xf fontId="10" fillId="46" borderId="2" numFmtId="0" applyNumberFormat="1" applyFont="1" applyFill="1" applyBorder="1"/>
    <xf fontId="11" fillId="0" borderId="0" numFmtId="0" applyNumberFormat="1" applyFont="1" applyFill="1" applyBorder="1"/>
    <xf fontId="12" fillId="0" borderId="0" numFmtId="160" applyNumberFormat="1" applyFont="1" applyFill="1" applyBorder="1"/>
    <xf fontId="12" fillId="0" borderId="0" numFmtId="161" applyNumberFormat="1" applyFont="1" applyFill="1" applyBorder="1"/>
    <xf fontId="13" fillId="0" borderId="5" numFmtId="0" applyNumberFormat="1" applyFont="1" applyFill="1" applyBorder="1"/>
    <xf fontId="14" fillId="0" borderId="6" numFmtId="0" applyNumberFormat="1" applyFont="1" applyFill="1" applyBorder="1"/>
    <xf fontId="15" fillId="0" borderId="7" numFmtId="0" applyNumberFormat="1" applyFont="1" applyFill="1" applyBorder="1"/>
    <xf fontId="16" fillId="0" borderId="8" numFmtId="0" applyNumberFormat="1" applyFont="1" applyFill="1" applyBorder="1"/>
    <xf fontId="17" fillId="0" borderId="9" numFmtId="0" applyNumberFormat="1" applyFont="1" applyFill="1" applyBorder="1"/>
    <xf fontId="18" fillId="0" borderId="10" numFmtId="0" applyNumberFormat="1" applyFont="1" applyFill="1" applyBorder="1"/>
    <xf fontId="17" fillId="0" borderId="0" numFmtId="0" applyNumberFormat="1" applyFont="1" applyFill="1" applyBorder="1"/>
    <xf fontId="18" fillId="0" borderId="0" numFmtId="0" applyNumberFormat="1" applyFont="1" applyFill="1" applyBorder="1"/>
    <xf fontId="19" fillId="0" borderId="11" numFmtId="0" applyNumberFormat="1" applyFont="1" applyFill="1" applyBorder="1"/>
    <xf fontId="20" fillId="0" borderId="12" numFmtId="0" applyNumberFormat="1" applyFont="1" applyFill="1" applyBorder="1"/>
    <xf fontId="21" fillId="47" borderId="13" numFmtId="0" applyNumberFormat="1" applyFont="1" applyFill="1" applyBorder="1"/>
    <xf fontId="22" fillId="48" borderId="14" numFmtId="0" applyNumberFormat="1" applyFont="1" applyFill="1" applyBorder="1"/>
    <xf fontId="23" fillId="0" borderId="0" numFmtId="0" applyNumberFormat="1" applyFont="1" applyFill="1" applyBorder="1"/>
    <xf fontId="24" fillId="0" borderId="0" numFmtId="0" applyNumberFormat="1" applyFont="1" applyFill="1" applyBorder="1"/>
    <xf fontId="25" fillId="49" borderId="0" numFmtId="0" applyNumberFormat="1" applyFont="1" applyFill="1" applyBorder="1"/>
    <xf fontId="26" fillId="50" borderId="0" numFmtId="0" applyNumberFormat="1" applyFont="1" applyFill="1" applyBorder="1"/>
    <xf fontId="27" fillId="0" borderId="0" numFmtId="0" applyNumberFormat="1" applyFont="1" applyFill="1" applyBorder="1">
      <alignment vertical="top"/>
    </xf>
    <xf fontId="28" fillId="51" borderId="0" numFmtId="0" applyNumberFormat="1" applyFont="1" applyFill="1" applyBorder="1"/>
    <xf fontId="29" fillId="5" borderId="0" numFmtId="0" applyNumberFormat="1" applyFont="1" applyFill="1" applyBorder="1"/>
    <xf fontId="30" fillId="0" borderId="0" numFmtId="0" applyNumberFormat="1" applyFont="1" applyFill="1" applyBorder="1"/>
    <xf fontId="31" fillId="0" borderId="0" numFmtId="0" applyNumberFormat="1" applyFont="1" applyFill="1" applyBorder="1"/>
    <xf fontId="0" fillId="52" borderId="15" numFmtId="0" applyNumberFormat="1" applyFont="1" applyFill="1" applyBorder="1"/>
    <xf fontId="0" fillId="52" borderId="16" numFmtId="0" applyNumberFormat="1" applyFont="1" applyFill="1" applyBorder="1"/>
    <xf fontId="12" fillId="0" borderId="0" numFmtId="9" applyNumberFormat="1" applyFont="1" applyFill="1" applyBorder="1"/>
    <xf fontId="32" fillId="0" borderId="17" numFmtId="0" applyNumberFormat="1" applyFont="1" applyFill="1" applyBorder="1"/>
    <xf fontId="33" fillId="0" borderId="18" numFmtId="0" applyNumberFormat="1" applyFont="1" applyFill="1" applyBorder="1"/>
    <xf fontId="34" fillId="0" borderId="0" numFmtId="0" applyNumberFormat="1" applyFont="1" applyFill="1" applyBorder="1"/>
    <xf fontId="35" fillId="0" borderId="0" numFmtId="0" applyNumberFormat="1" applyFont="1" applyFill="1" applyBorder="1"/>
    <xf fontId="12" fillId="0" borderId="0" numFmtId="162" applyNumberFormat="1" applyFont="1" applyFill="1" applyBorder="1"/>
    <xf fontId="12" fillId="0" borderId="0" numFmtId="163" applyNumberFormat="1" applyFont="1" applyFill="1" applyBorder="1"/>
    <xf fontId="36" fillId="53" borderId="0" numFmtId="0" applyNumberFormat="1" applyFont="1" applyFill="1" applyBorder="1"/>
    <xf fontId="37" fillId="7" borderId="0" numFmtId="0" applyNumberFormat="1" applyFont="1" applyFill="1" applyBorder="1"/>
  </cellStyleXfs>
  <cellXfs count="41">
    <xf fontId="0" fillId="0" borderId="0" numFmtId="0" xfId="0"/>
    <xf fontId="38" fillId="0" borderId="0" numFmtId="0" xfId="0" applyFont="1" applyAlignment="1">
      <alignment horizontal="center" vertical="center" wrapText="1"/>
    </xf>
    <xf fontId="39" fillId="0" borderId="0" numFmtId="0" xfId="0" applyFont="1" applyAlignment="1">
      <alignment horizontal="center" vertical="center" wrapText="1"/>
    </xf>
    <xf fontId="39" fillId="0" borderId="0" numFmtId="164" xfId="0" applyNumberFormat="1" applyFont="1" applyAlignment="1">
      <alignment horizontal="center" vertical="center" wrapText="1"/>
    </xf>
    <xf fontId="0" fillId="0" borderId="0" numFmtId="0" xfId="0"/>
    <xf fontId="38" fillId="0" borderId="0" numFmtId="164" xfId="0" applyNumberFormat="1" applyFont="1" applyAlignment="1">
      <alignment horizontal="center" vertical="center" wrapText="1"/>
    </xf>
    <xf fontId="38" fillId="0" borderId="0" numFmtId="164" xfId="0" applyNumberFormat="1" applyFont="1" applyAlignment="1">
      <alignment horizontal="right" vertical="center" wrapText="1"/>
    </xf>
    <xf fontId="38" fillId="0" borderId="0" numFmtId="4" xfId="0" applyNumberFormat="1" applyFont="1" applyAlignment="1">
      <alignment horizontal="center" vertical="center" wrapText="1"/>
    </xf>
    <xf fontId="40" fillId="0" borderId="0" numFmtId="0" xfId="0" applyFont="1"/>
    <xf fontId="38" fillId="0" borderId="0" numFmtId="0" xfId="0" applyFont="1" applyAlignment="1">
      <alignment vertical="center" wrapText="1"/>
    </xf>
    <xf fontId="38" fillId="0" borderId="0" numFmtId="0" xfId="0" applyFont="1" applyAlignment="1">
      <alignment horizontal="right" vertical="center" wrapText="1"/>
    </xf>
    <xf fontId="41" fillId="0" borderId="19" numFmtId="0" xfId="0" applyFont="1" applyBorder="1" applyAlignment="1">
      <alignment horizontal="center" vertical="center" wrapText="1"/>
    </xf>
    <xf fontId="42" fillId="0" borderId="0" numFmtId="0" xfId="0" applyFont="1" applyAlignment="1">
      <alignment horizontal="center" vertical="center" wrapText="1"/>
    </xf>
    <xf fontId="42" fillId="0" borderId="20" numFmtId="0" xfId="0" applyFont="1" applyBorder="1" applyAlignment="1">
      <alignment horizontal="center" vertical="center" wrapText="1"/>
    </xf>
    <xf fontId="41" fillId="0" borderId="20" numFmtId="0" xfId="0" applyFont="1" applyBorder="1" applyAlignment="1">
      <alignment horizontal="center" vertical="center" wrapText="1"/>
    </xf>
    <xf fontId="41" fillId="0" borderId="20" numFmtId="0" xfId="0" applyFont="1" applyBorder="1" applyAlignment="1">
      <alignment horizontal="center" textRotation="90" vertical="center" wrapText="1"/>
    </xf>
    <xf fontId="41" fillId="0" borderId="20" numFmtId="164" xfId="0" applyNumberFormat="1" applyFont="1" applyBorder="1" applyAlignment="1">
      <alignment horizontal="center" vertical="center" wrapText="1"/>
    </xf>
    <xf fontId="42" fillId="0" borderId="0" numFmtId="164" xfId="0" applyNumberFormat="1" applyFont="1" applyAlignment="1">
      <alignment horizontal="center" vertical="center" wrapText="1"/>
    </xf>
    <xf fontId="41" fillId="54" borderId="20" numFmtId="0" xfId="0" applyFont="1" applyFill="1" applyBorder="1" applyAlignment="1">
      <alignment horizontal="center" vertical="center" wrapText="1"/>
    </xf>
    <xf fontId="43" fillId="0" borderId="20" numFmtId="0" xfId="0" applyFont="1" applyBorder="1" applyAlignment="1">
      <alignment horizontal="center" vertical="center" wrapText="1"/>
    </xf>
    <xf fontId="38" fillId="0" borderId="20" numFmtId="0" xfId="0" applyFont="1" applyBorder="1" applyAlignment="1">
      <alignment horizontal="center" vertical="center" wrapText="1"/>
    </xf>
    <xf fontId="43" fillId="0" borderId="20" numFmtId="164" xfId="0" applyNumberFormat="1" applyFont="1" applyBorder="1" applyAlignment="1">
      <alignment horizontal="center" vertical="center" wrapText="1"/>
    </xf>
    <xf fontId="43" fillId="0" borderId="20" numFmtId="0" xfId="0" applyFont="1" applyBorder="1"/>
    <xf fontId="41" fillId="0" borderId="21" numFmtId="0" xfId="0" applyFont="1" applyBorder="1" applyAlignment="1">
      <alignment horizontal="center" vertical="center" wrapText="1"/>
    </xf>
    <xf fontId="41" fillId="0" borderId="22" numFmtId="0" xfId="0" applyFont="1" applyBorder="1" applyAlignment="1">
      <alignment horizontal="center" vertical="center" wrapText="1"/>
    </xf>
    <xf fontId="41" fillId="0" borderId="23" numFmtId="0" xfId="0" applyFont="1" applyBorder="1" applyAlignment="1">
      <alignment horizontal="center" vertical="center" wrapText="1"/>
    </xf>
    <xf fontId="43" fillId="55" borderId="20" numFmtId="0" xfId="0" applyFont="1" applyFill="1" applyBorder="1" applyAlignment="1">
      <alignment horizontal="center" vertical="center" wrapText="1"/>
    </xf>
    <xf fontId="43" fillId="55" borderId="24" numFmtId="0" xfId="0" applyFont="1" applyFill="1" applyBorder="1" applyAlignment="1">
      <alignment horizontal="center" vertical="center" wrapText="1"/>
    </xf>
    <xf fontId="43" fillId="55" borderId="20" numFmtId="164" xfId="0" applyNumberFormat="1" applyFont="1" applyFill="1" applyBorder="1" applyAlignment="1">
      <alignment horizontal="center" vertical="center" wrapText="1"/>
    </xf>
    <xf fontId="41" fillId="0" borderId="25" numFmtId="164" xfId="0" applyNumberFormat="1" applyFont="1" applyBorder="1" applyAlignment="1">
      <alignment horizontal="center" vertical="center" wrapText="1"/>
    </xf>
    <xf fontId="43" fillId="0" borderId="26" numFmtId="0" xfId="0" applyFont="1" applyBorder="1"/>
    <xf fontId="41" fillId="0" borderId="27" numFmtId="0" xfId="0" applyFont="1" applyBorder="1" applyAlignment="1">
      <alignment horizontal="center" vertical="center" wrapText="1"/>
    </xf>
    <xf fontId="41" fillId="0" borderId="28" numFmtId="0" xfId="0" applyFont="1" applyBorder="1" applyAlignment="1">
      <alignment horizontal="center" vertical="center" wrapText="1"/>
    </xf>
    <xf fontId="41" fillId="0" borderId="29" numFmtId="0" xfId="0" applyFont="1" applyBorder="1" applyAlignment="1">
      <alignment horizontal="center" vertical="center" wrapText="1"/>
    </xf>
    <xf fontId="43" fillId="0" borderId="30" numFmtId="0" xfId="0" applyFont="1" applyBorder="1" applyAlignment="1">
      <alignment horizontal="center" vertical="center" wrapText="1"/>
    </xf>
    <xf fontId="43" fillId="55" borderId="30" numFmtId="164" xfId="0" applyNumberFormat="1" applyFont="1" applyFill="1" applyBorder="1" applyAlignment="1">
      <alignment horizontal="center" vertical="center" wrapText="1"/>
    </xf>
    <xf fontId="43" fillId="0" borderId="30" numFmtId="164" xfId="0" applyNumberFormat="1" applyFont="1" applyBorder="1" applyAlignment="1">
      <alignment horizontal="center" vertical="center" wrapText="1"/>
    </xf>
    <xf fontId="43" fillId="55" borderId="23" numFmtId="0" xfId="0" applyFont="1" applyFill="1" applyBorder="1" applyAlignment="1">
      <alignment horizontal="center" vertical="center" wrapText="1"/>
    </xf>
    <xf fontId="41" fillId="0" borderId="25" numFmtId="0" xfId="0" applyFont="1" applyBorder="1" applyAlignment="1">
      <alignment horizontal="center" vertical="center" wrapText="1"/>
    </xf>
    <xf fontId="44" fillId="0" borderId="25" numFmtId="164" xfId="0" applyNumberFormat="1" applyFont="1" applyBorder="1" applyAlignment="1">
      <alignment horizontal="center" vertical="center" wrapText="1"/>
    </xf>
    <xf fontId="41" fillId="0" borderId="30" numFmtId="164" xfId="0" applyNumberFormat="1" applyFont="1" applyBorder="1" applyAlignment="1">
      <alignment horizontal="center" vertical="center" wrapText="1"/>
    </xf>
  </cellXfs>
  <cellStyles count="90">
    <cellStyle name="20% — акцент1" xfId="1" builtinId="30"/>
    <cellStyle name="20% - Акцент1 2" xfId="2"/>
    <cellStyle name="20% — акцент2" xfId="3" builtinId="34"/>
    <cellStyle name="20% - Акцент2 2" xfId="4"/>
    <cellStyle name="20% — акцент3" xfId="5" builtinId="38"/>
    <cellStyle name="20% - Акцент3 2" xfId="6"/>
    <cellStyle name="20% — акцент4" xfId="7" builtinId="42"/>
    <cellStyle name="20% - Акцент4 2" xfId="8"/>
    <cellStyle name="20% — акцент5" xfId="9" builtinId="46"/>
    <cellStyle name="20% - Акцент5 2" xfId="10"/>
    <cellStyle name="20% — акцент6" xfId="11" builtinId="50"/>
    <cellStyle name="20% - Акцент6 2" xfId="12"/>
    <cellStyle name="40% — акцент1" xfId="13" builtinId="31"/>
    <cellStyle name="40% - Акцент1 2" xfId="14"/>
    <cellStyle name="40% — акцент2" xfId="15" builtinId="35"/>
    <cellStyle name="40% - Акцент2 2" xfId="16"/>
    <cellStyle name="40% — акцент3" xfId="17" builtinId="39"/>
    <cellStyle name="40% - Акцент3 2" xfId="18"/>
    <cellStyle name="40% — акцент4" xfId="19" builtinId="43"/>
    <cellStyle name="40% - Акцент4 2" xfId="20"/>
    <cellStyle name="40% — акцент5" xfId="21" builtinId="47"/>
    <cellStyle name="40% - Акцент5 2" xfId="22"/>
    <cellStyle name="40% — акцент6" xfId="23" builtinId="51"/>
    <cellStyle name="40% - Акцент6 2" xfId="24"/>
    <cellStyle name="60% — акцент1" xfId="25" builtinId="32"/>
    <cellStyle name="60% - Акцент1 2" xfId="26"/>
    <cellStyle name="60% — акцент2" xfId="27" builtinId="36"/>
    <cellStyle name="60% - Акцент2 2" xfId="28"/>
    <cellStyle name="60% — акцент3" xfId="29" builtinId="40"/>
    <cellStyle name="60% - Акцент3 2" xfId="30"/>
    <cellStyle name="60% — акцент4" xfId="31" builtinId="44"/>
    <cellStyle name="60% - Акцент4 2" xfId="32"/>
    <cellStyle name="60% — акцент5" xfId="33" builtinId="48"/>
    <cellStyle name="60% - Акцент5 2" xfId="34"/>
    <cellStyle name="60% — акцент6" xfId="35" builtinId="52"/>
    <cellStyle name="60% - Акцент6 2" xfId="36"/>
    <cellStyle name="Акцент1" xfId="37" builtinId="29"/>
    <cellStyle name="Акцент1 2" xfId="38"/>
    <cellStyle name="Акцент2" xfId="39" builtinId="33"/>
    <cellStyle name="Акцент2 2" xfId="40"/>
    <cellStyle name="Акцент3" xfId="41" builtinId="37"/>
    <cellStyle name="Акцент3 2" xfId="42"/>
    <cellStyle name="Акцент4" xfId="43" builtinId="41"/>
    <cellStyle name="Акцент4 2" xfId="44"/>
    <cellStyle name="Акцент5" xfId="45" builtinId="45"/>
    <cellStyle name="Акцент5 2" xfId="46"/>
    <cellStyle name="Акцент6" xfId="47" builtinId="49"/>
    <cellStyle name="Акцент6 2" xfId="48"/>
    <cellStyle name="Ввод " xfId="49" builtinId="20"/>
    <cellStyle name="Ввод  2" xfId="50"/>
    <cellStyle name="Вывод" xfId="51" builtinId="21"/>
    <cellStyle name="Вывод 2" xfId="52"/>
    <cellStyle name="Вычисление" xfId="53" builtinId="22"/>
    <cellStyle name="Вычисление 2" xfId="54"/>
    <cellStyle name="Гиперссылка" xfId="55" builtinId="8"/>
    <cellStyle name="Денежный" xfId="56" builtinId="4"/>
    <cellStyle name="Денежный [0]" xfId="57" builtinId="7"/>
    <cellStyle name="Заголовок 1" xfId="58" builtinId="16"/>
    <cellStyle name="Заголовок 1 2" xfId="59"/>
    <cellStyle name="Заголовок 2" xfId="60" builtinId="17"/>
    <cellStyle name="Заголовок 2 2" xfId="61"/>
    <cellStyle name="Заголовок 3" xfId="62" builtinId="18"/>
    <cellStyle name="Заголовок 3 2" xfId="63"/>
    <cellStyle name="Заголовок 4" xfId="64" builtinId="19"/>
    <cellStyle name="Заголовок 4 2" xfId="65"/>
    <cellStyle name="Итог" xfId="66" builtinId="25"/>
    <cellStyle name="Итог 2" xfId="67"/>
    <cellStyle name="Контрольная ячейка" xfId="68" builtinId="23"/>
    <cellStyle name="Контрольная ячейка 2" xfId="69"/>
    <cellStyle name="Название" xfId="70" builtinId="15"/>
    <cellStyle name="Название 2" xfId="71"/>
    <cellStyle name="Нейтральный" xfId="72" builtinId="28"/>
    <cellStyle name="Нейтральный 2" xfId="73"/>
    <cellStyle name="Обычный" xfId="0" builtinId="0"/>
    <cellStyle name="Открывавшаяся гиперссылка" xfId="74" builtinId="9"/>
    <cellStyle name="Плохой" xfId="75" builtinId="27"/>
    <cellStyle name="Плохой 2" xfId="76"/>
    <cellStyle name="Пояснение" xfId="77" builtinId="53"/>
    <cellStyle name="Пояснение 2" xfId="78"/>
    <cellStyle name="Примечание" xfId="79" builtinId="10"/>
    <cellStyle name="Примечание 2" xfId="80"/>
    <cellStyle name="Процентный" xfId="81" builtinId="5"/>
    <cellStyle name="Связанная ячейка" xfId="82" builtinId="24"/>
    <cellStyle name="Связанная ячейка 2" xfId="83"/>
    <cellStyle name="Текст предупреждения" xfId="84" builtinId="11"/>
    <cellStyle name="Текст предупреждения 2" xfId="85"/>
    <cellStyle name="Финансовый" xfId="86" builtinId="3"/>
    <cellStyle name="Финансовый [0]" xfId="87" builtinId="6"/>
    <cellStyle name="Хороший" xfId="88" builtinId="26"/>
    <cellStyle name="Хороший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Users/sea/AppData/Local/Temp/notes936CE2/&#1055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6"/>
      <sheetName val="Лист 6.1"/>
    </sheetNames>
    <sheetDataSet>
      <sheetData sheetId="0"/>
      <sheetData sheetId="1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published="0">
    <outlinePr applyStyles="0" summaryBelow="1" summaryRight="1" showOutlineSymbols="1"/>
    <pageSetUpPr autoPageBreaks="1" fitToPage="1"/>
  </sheetPr>
  <sheetViews>
    <sheetView zoomScale="80" workbookViewId="0">
      <selection activeCell="J1" activeCellId="0" sqref="J1:K1"/>
    </sheetView>
  </sheetViews>
  <sheetFormatPr baseColWidth="8" defaultRowHeight="15" customHeight="1"/>
  <cols>
    <col customWidth="1" min="1" max="1" style="1" width="9.4257799999999996"/>
    <col customWidth="1" min="2" max="2" style="1" width="9.7109400000000008"/>
    <col customWidth="1" min="3" max="3" style="2" width="26.425799999999999"/>
    <col customWidth="1" min="4" max="4" style="2" width="5.2851600000000003"/>
    <col customWidth="1" min="5" max="5" style="2" width="9.8554700000000004"/>
    <col customWidth="1" min="6" max="6" style="2" width="37.140599999999999"/>
    <col customWidth="1" min="7" max="8" style="3" width="13.5703"/>
    <col customWidth="1" min="9" max="9" style="3" width="9.5703099999999992"/>
    <col customWidth="1" min="10" max="10" style="3" width="8"/>
    <col customWidth="1" min="11" max="11" style="4" width="25.140599999999999"/>
    <col customWidth="1" min="12" max="12" style="4" width="4.2851600000000003"/>
    <col bestFit="1" customWidth="1" min="13" max="13" style="4" width="12.140599999999999"/>
    <col customWidth="1" min="14" max="257" style="4" width="9.1406200000000002"/>
  </cols>
  <sheetData>
    <row r="1" ht="70.5" customHeight="1">
      <c r="C1" s="1"/>
      <c r="D1" s="1"/>
      <c r="E1" s="1"/>
      <c r="F1" s="1"/>
      <c r="G1" s="5"/>
      <c r="H1" s="5"/>
      <c r="I1" s="5"/>
      <c r="J1" s="6" t="s">
        <v>0</v>
      </c>
      <c r="K1" s="6"/>
    </row>
    <row r="2" ht="73.5" customHeight="1">
      <c r="A2" s="7"/>
      <c r="B2" s="7"/>
      <c r="C2" s="7"/>
      <c r="D2" s="7"/>
      <c r="E2" s="7"/>
      <c r="F2" s="7"/>
      <c r="G2" s="8"/>
      <c r="H2" s="9"/>
      <c r="I2" s="9"/>
      <c r="J2" s="10" t="s">
        <v>1</v>
      </c>
      <c r="K2" s="10"/>
      <c r="L2" s="9"/>
      <c r="M2" s="9"/>
      <c r="N2" s="7"/>
      <c r="O2" s="7"/>
      <c r="P2" s="7"/>
      <c r="Q2" s="7"/>
      <c r="R2" s="10"/>
      <c r="S2" s="10"/>
      <c r="T2" s="10"/>
      <c r="U2" s="10"/>
    </row>
    <row r="3" ht="65.2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ht="51" customHeight="1">
      <c r="A4" s="13" t="s">
        <v>3</v>
      </c>
      <c r="B4" s="13" t="s">
        <v>4</v>
      </c>
      <c r="C4" s="14" t="s">
        <v>5</v>
      </c>
      <c r="D4" s="15" t="s">
        <v>6</v>
      </c>
      <c r="E4" s="14" t="s">
        <v>7</v>
      </c>
      <c r="F4" s="14" t="s">
        <v>8</v>
      </c>
      <c r="G4" s="16" t="s">
        <v>9</v>
      </c>
      <c r="H4" s="16"/>
      <c r="I4" s="16"/>
      <c r="J4" s="16"/>
      <c r="K4" s="14" t="s">
        <v>10</v>
      </c>
      <c r="L4" s="12"/>
      <c r="M4" s="12"/>
      <c r="N4" s="12"/>
      <c r="O4" s="12"/>
      <c r="P4" s="12"/>
      <c r="Q4" s="12"/>
      <c r="R4" s="17"/>
      <c r="S4" s="17"/>
      <c r="T4" s="17"/>
      <c r="U4" s="12"/>
    </row>
    <row r="5" ht="90" customHeight="1">
      <c r="A5" s="13"/>
      <c r="B5" s="13"/>
      <c r="C5" s="14"/>
      <c r="D5" s="15"/>
      <c r="E5" s="14"/>
      <c r="F5" s="14"/>
      <c r="G5" s="16" t="s">
        <v>11</v>
      </c>
      <c r="H5" s="16" t="s">
        <v>12</v>
      </c>
      <c r="I5" s="16" t="s">
        <v>13</v>
      </c>
      <c r="J5" s="16" t="s">
        <v>14</v>
      </c>
      <c r="K5" s="14"/>
      <c r="L5" s="12"/>
      <c r="M5" s="12"/>
      <c r="N5" s="12"/>
      <c r="O5" s="12"/>
      <c r="P5" s="12"/>
      <c r="Q5" s="12"/>
      <c r="R5" s="17"/>
      <c r="S5" s="17"/>
      <c r="T5" s="17"/>
      <c r="U5" s="12"/>
    </row>
    <row r="6" ht="15.75">
      <c r="A6" s="18">
        <v>2019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14.25" customHeight="1">
      <c r="A7" s="14" t="s">
        <v>15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ht="88.5" customHeight="1">
      <c r="A8" s="19">
        <v>1</v>
      </c>
      <c r="B8" s="14"/>
      <c r="C8" s="19" t="s">
        <v>16</v>
      </c>
      <c r="D8" s="19" t="s">
        <v>17</v>
      </c>
      <c r="E8" s="20" t="s">
        <v>18</v>
      </c>
      <c r="F8" s="20" t="s">
        <v>19</v>
      </c>
      <c r="G8" s="21">
        <v>840.29999999999995</v>
      </c>
      <c r="H8" s="21">
        <f>G8</f>
        <v>840.29999999999995</v>
      </c>
      <c r="I8" s="21">
        <v>0</v>
      </c>
      <c r="J8" s="21">
        <v>0</v>
      </c>
      <c r="K8" s="20" t="s">
        <v>20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ht="47.25" customHeight="1">
      <c r="A9" s="14" t="s">
        <v>21</v>
      </c>
      <c r="B9" s="14"/>
      <c r="C9" s="14"/>
      <c r="D9" s="14"/>
      <c r="E9" s="14"/>
      <c r="F9" s="14"/>
      <c r="G9" s="16">
        <f>SUM(G8)</f>
        <v>840.29999999999995</v>
      </c>
      <c r="H9" s="16">
        <f>SUM(H8)</f>
        <v>840.29999999999995</v>
      </c>
      <c r="I9" s="16"/>
      <c r="J9" s="16"/>
      <c r="K9" s="2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ht="15.75" customHeight="1">
      <c r="A10" s="14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"/>
      <c r="M10" s="1"/>
      <c r="N10" s="1"/>
      <c r="O10" s="1"/>
      <c r="P10" s="1"/>
      <c r="Q10" s="1"/>
      <c r="R10" s="5"/>
      <c r="S10" s="5"/>
      <c r="T10" s="5"/>
      <c r="U10" s="1"/>
    </row>
    <row r="11" ht="51" customHeight="1">
      <c r="A11" s="19">
        <v>2</v>
      </c>
      <c r="B11" s="19"/>
      <c r="C11" s="19" t="s">
        <v>23</v>
      </c>
      <c r="D11" s="19" t="s">
        <v>17</v>
      </c>
      <c r="E11" s="19" t="s">
        <v>24</v>
      </c>
      <c r="F11" s="21" t="s">
        <v>25</v>
      </c>
      <c r="G11" s="21">
        <v>11541.6</v>
      </c>
      <c r="H11" s="21">
        <f>G11</f>
        <v>11541.6</v>
      </c>
      <c r="I11" s="21">
        <v>0</v>
      </c>
      <c r="J11" s="21">
        <v>0</v>
      </c>
      <c r="K11" s="19" t="s">
        <v>26</v>
      </c>
      <c r="L11" s="1"/>
      <c r="M11" s="1"/>
      <c r="N11" s="1"/>
      <c r="O11" s="1"/>
      <c r="P11" s="1"/>
      <c r="Q11" s="1"/>
      <c r="R11" s="5"/>
      <c r="S11" s="5"/>
      <c r="T11" s="5"/>
      <c r="U11" s="1"/>
    </row>
    <row r="12" ht="30" customHeight="1">
      <c r="A12" s="14" t="s">
        <v>27</v>
      </c>
      <c r="B12" s="14"/>
      <c r="C12" s="14"/>
      <c r="D12" s="14"/>
      <c r="E12" s="14"/>
      <c r="F12" s="14"/>
      <c r="G12" s="16">
        <f>SUM(G11)</f>
        <v>11541.6</v>
      </c>
      <c r="H12" s="16">
        <f>SUM(H11)</f>
        <v>11541.6</v>
      </c>
      <c r="I12" s="16">
        <f>SUM(I11)</f>
        <v>0</v>
      </c>
      <c r="J12" s="16">
        <f>SUM(J11)</f>
        <v>0</v>
      </c>
      <c r="K12" s="19"/>
    </row>
    <row r="13" ht="29.25" customHeight="1">
      <c r="A13" s="14" t="s">
        <v>28</v>
      </c>
      <c r="B13" s="14"/>
      <c r="C13" s="14"/>
      <c r="D13" s="14"/>
      <c r="E13" s="14"/>
      <c r="F13" s="14"/>
      <c r="G13" s="16">
        <f>G12+G9</f>
        <v>12381.9</v>
      </c>
      <c r="H13" s="16">
        <f>+H12+H9</f>
        <v>12381.9</v>
      </c>
      <c r="I13" s="16">
        <f>+I12+I9</f>
        <v>0</v>
      </c>
      <c r="J13" s="16">
        <f>J12+J9</f>
        <v>0</v>
      </c>
      <c r="K13" s="22"/>
    </row>
    <row r="14" ht="17.25" customHeight="1">
      <c r="A14" s="18">
        <v>2020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ht="20.25" customHeight="1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ht="54" customHeight="1">
      <c r="A16" s="19">
        <v>1</v>
      </c>
      <c r="B16" s="19"/>
      <c r="C16" s="19" t="s">
        <v>23</v>
      </c>
      <c r="D16" s="19" t="s">
        <v>17</v>
      </c>
      <c r="E16" s="19" t="s">
        <v>24</v>
      </c>
      <c r="F16" s="21" t="s">
        <v>29</v>
      </c>
      <c r="G16" s="21">
        <v>11499.76576</v>
      </c>
      <c r="H16" s="21">
        <f>G16</f>
        <v>11499.76576</v>
      </c>
      <c r="I16" s="21">
        <v>0</v>
      </c>
      <c r="J16" s="21">
        <v>0</v>
      </c>
      <c r="K16" s="19" t="s">
        <v>30</v>
      </c>
    </row>
    <row r="17" ht="29.25" customHeight="1">
      <c r="A17" s="14" t="s">
        <v>31</v>
      </c>
      <c r="B17" s="14"/>
      <c r="C17" s="14"/>
      <c r="D17" s="14"/>
      <c r="E17" s="14"/>
      <c r="F17" s="14"/>
      <c r="G17" s="16">
        <f t="shared" ref="G17:G22" si="0">G16</f>
        <v>11499.76576</v>
      </c>
      <c r="H17" s="16">
        <f t="shared" ref="H17:H18" si="1">H16</f>
        <v>11499.76576</v>
      </c>
      <c r="I17" s="16">
        <f>SUM(I16)</f>
        <v>0</v>
      </c>
      <c r="J17" s="16">
        <f>SUM(J16)</f>
        <v>0</v>
      </c>
      <c r="K17" s="19"/>
    </row>
    <row r="18" ht="29.25" customHeight="1">
      <c r="A18" s="14" t="s">
        <v>32</v>
      </c>
      <c r="B18" s="14"/>
      <c r="C18" s="14"/>
      <c r="D18" s="14"/>
      <c r="E18" s="14"/>
      <c r="F18" s="14"/>
      <c r="G18" s="16">
        <f t="shared" si="0"/>
        <v>11499.76576</v>
      </c>
      <c r="H18" s="16">
        <f t="shared" si="1"/>
        <v>11499.76576</v>
      </c>
      <c r="I18" s="16">
        <f>+I17+I14</f>
        <v>0</v>
      </c>
      <c r="J18" s="16">
        <f>J17+J14</f>
        <v>0</v>
      </c>
      <c r="K18" s="22"/>
    </row>
    <row r="19" ht="17.25" customHeight="1">
      <c r="A19" s="18">
        <v>2021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ht="20.25" customHeight="1">
      <c r="A20" s="14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ht="56.25" customHeight="1">
      <c r="A21" s="19">
        <v>1</v>
      </c>
      <c r="B21" s="19">
        <v>1</v>
      </c>
      <c r="C21" s="19" t="s">
        <v>23</v>
      </c>
      <c r="D21" s="19" t="s">
        <v>17</v>
      </c>
      <c r="E21" s="19" t="s">
        <v>24</v>
      </c>
      <c r="F21" s="21" t="s">
        <v>33</v>
      </c>
      <c r="G21" s="21">
        <v>17330.099999999999</v>
      </c>
      <c r="H21" s="21">
        <f>G21</f>
        <v>17330.099999999999</v>
      </c>
      <c r="I21" s="21">
        <v>0</v>
      </c>
      <c r="J21" s="21">
        <v>0</v>
      </c>
      <c r="K21" s="19" t="s">
        <v>30</v>
      </c>
    </row>
    <row r="22" ht="29.25" customHeight="1">
      <c r="A22" s="14" t="s">
        <v>34</v>
      </c>
      <c r="B22" s="14"/>
      <c r="C22" s="14"/>
      <c r="D22" s="14"/>
      <c r="E22" s="14"/>
      <c r="F22" s="14"/>
      <c r="G22" s="16">
        <f t="shared" si="0"/>
        <v>17330.099999999999</v>
      </c>
      <c r="H22" s="16">
        <f t="shared" ref="H22:H23" si="2">H21</f>
        <v>17330.099999999999</v>
      </c>
      <c r="I22" s="21">
        <f t="shared" ref="I22:I30" si="3">I21</f>
        <v>0</v>
      </c>
      <c r="J22" s="21">
        <f t="shared" ref="J22:J30" si="4">J21</f>
        <v>0</v>
      </c>
      <c r="K22" s="19"/>
    </row>
    <row r="23" ht="29.25" customHeight="1">
      <c r="A23" s="14" t="s">
        <v>35</v>
      </c>
      <c r="B23" s="14"/>
      <c r="C23" s="14"/>
      <c r="D23" s="14"/>
      <c r="E23" s="14"/>
      <c r="F23" s="14"/>
      <c r="G23" s="16">
        <f>G21</f>
        <v>17330.099999999999</v>
      </c>
      <c r="H23" s="16">
        <f t="shared" si="2"/>
        <v>17330.099999999999</v>
      </c>
      <c r="I23" s="21">
        <f t="shared" si="3"/>
        <v>0</v>
      </c>
      <c r="J23" s="21">
        <f t="shared" si="4"/>
        <v>0</v>
      </c>
      <c r="K23" s="22"/>
    </row>
    <row r="24" ht="18" customHeight="1">
      <c r="A24" s="18">
        <v>2022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ht="19.5" customHeight="1">
      <c r="A25" s="23" t="s">
        <v>15</v>
      </c>
      <c r="B25" s="24"/>
      <c r="C25" s="24"/>
      <c r="D25" s="24"/>
      <c r="E25" s="24"/>
      <c r="F25" s="24"/>
      <c r="G25" s="24"/>
      <c r="H25" s="24"/>
      <c r="I25" s="24"/>
      <c r="J25" s="24"/>
      <c r="K25" s="25"/>
    </row>
    <row r="26" ht="166.5" customHeight="1">
      <c r="A26" s="19">
        <v>1</v>
      </c>
      <c r="B26" s="26"/>
      <c r="C26" s="26" t="s">
        <v>36</v>
      </c>
      <c r="D26" s="26" t="s">
        <v>17</v>
      </c>
      <c r="E26" s="27" t="s">
        <v>24</v>
      </c>
      <c r="F26" s="28" t="s">
        <v>37</v>
      </c>
      <c r="G26" s="28">
        <v>988.89999999999998</v>
      </c>
      <c r="H26" s="28">
        <f>G26</f>
        <v>988.89999999999998</v>
      </c>
      <c r="I26" s="28">
        <v>0</v>
      </c>
      <c r="J26" s="28">
        <v>0</v>
      </c>
      <c r="K26" s="19" t="s">
        <v>38</v>
      </c>
    </row>
    <row r="27" ht="29.25" customHeight="1">
      <c r="A27" s="14" t="s">
        <v>39</v>
      </c>
      <c r="B27" s="14"/>
      <c r="C27" s="14"/>
      <c r="D27" s="14"/>
      <c r="E27" s="14"/>
      <c r="F27" s="14"/>
      <c r="G27" s="29">
        <f>G26</f>
        <v>988.89999999999998</v>
      </c>
      <c r="H27" s="29">
        <f>H26</f>
        <v>988.89999999999998</v>
      </c>
      <c r="I27" s="29">
        <f t="shared" si="3"/>
        <v>0</v>
      </c>
      <c r="J27" s="29">
        <f t="shared" si="4"/>
        <v>0</v>
      </c>
      <c r="K27" s="30"/>
    </row>
    <row r="28" s="8" customFormat="1" ht="15.75" customHeight="1">
      <c r="A28" s="31" t="s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1"/>
      <c r="M28" s="1"/>
      <c r="N28" s="1"/>
      <c r="O28" s="1"/>
      <c r="P28" s="1"/>
      <c r="Q28" s="1"/>
      <c r="R28" s="5"/>
      <c r="S28" s="5"/>
      <c r="T28" s="5"/>
      <c r="U28" s="1"/>
      <c r="V28" s="8"/>
      <c r="W28" s="8"/>
    </row>
    <row r="29" s="8" customFormat="1" ht="45">
      <c r="A29" s="34">
        <v>2</v>
      </c>
      <c r="B29" s="34"/>
      <c r="C29" s="34" t="s">
        <v>40</v>
      </c>
      <c r="D29" s="34" t="s">
        <v>17</v>
      </c>
      <c r="E29" s="34" t="s">
        <v>24</v>
      </c>
      <c r="F29" s="35" t="s">
        <v>41</v>
      </c>
      <c r="G29" s="36">
        <v>2138.9000000000001</v>
      </c>
      <c r="H29" s="36">
        <f>G29</f>
        <v>2138.9000000000001</v>
      </c>
      <c r="I29" s="36">
        <v>0</v>
      </c>
      <c r="J29" s="36">
        <v>0</v>
      </c>
      <c r="K29" s="37" t="s">
        <v>42</v>
      </c>
      <c r="L29" s="1"/>
      <c r="M29" s="1"/>
      <c r="N29" s="1"/>
      <c r="O29" s="1"/>
      <c r="P29" s="1"/>
      <c r="Q29" s="1"/>
      <c r="R29" s="5"/>
      <c r="S29" s="5"/>
      <c r="T29" s="5"/>
      <c r="U29" s="1"/>
      <c r="V29" s="8"/>
      <c r="W29" s="8"/>
    </row>
    <row r="30" s="8" customFormat="1" ht="30" customHeight="1">
      <c r="A30" s="38" t="s">
        <v>43</v>
      </c>
      <c r="B30" s="38"/>
      <c r="C30" s="38"/>
      <c r="D30" s="38"/>
      <c r="E30" s="38"/>
      <c r="F30" s="38"/>
      <c r="G30" s="29">
        <f>G29</f>
        <v>2138.9000000000001</v>
      </c>
      <c r="H30" s="29">
        <f>H29</f>
        <v>2138.9000000000001</v>
      </c>
      <c r="I30" s="29">
        <f t="shared" si="3"/>
        <v>0</v>
      </c>
      <c r="J30" s="29">
        <f t="shared" si="4"/>
        <v>0</v>
      </c>
      <c r="K30" s="22"/>
      <c r="L30" s="1"/>
      <c r="M30" s="1"/>
      <c r="N30" s="1"/>
      <c r="O30" s="1"/>
      <c r="P30" s="1"/>
      <c r="Q30" s="1"/>
      <c r="R30" s="5"/>
      <c r="S30" s="5"/>
      <c r="T30" s="5"/>
      <c r="U30" s="1"/>
      <c r="V30" s="8"/>
      <c r="W30" s="8"/>
    </row>
    <row r="31" s="8" customFormat="1" ht="30" customHeight="1">
      <c r="A31" s="14" t="s">
        <v>44</v>
      </c>
      <c r="B31" s="14"/>
      <c r="C31" s="14"/>
      <c r="D31" s="14"/>
      <c r="E31" s="14"/>
      <c r="F31" s="14"/>
      <c r="G31" s="16">
        <f>G27+G30</f>
        <v>3127.8000000000002</v>
      </c>
      <c r="H31" s="16">
        <f>H27+H30</f>
        <v>3127.8000000000002</v>
      </c>
      <c r="I31" s="16">
        <f>I27+I30</f>
        <v>0</v>
      </c>
      <c r="J31" s="16">
        <f>J27+J30</f>
        <v>0</v>
      </c>
      <c r="K31" s="22"/>
      <c r="L31" s="1"/>
      <c r="M31" s="1"/>
      <c r="N31" s="1"/>
      <c r="O31" s="1"/>
      <c r="P31" s="1"/>
      <c r="Q31" s="1"/>
      <c r="R31" s="5"/>
      <c r="S31" s="5"/>
      <c r="T31" s="5"/>
      <c r="U31" s="1"/>
      <c r="V31" s="8"/>
      <c r="W31" s="8"/>
    </row>
    <row r="32" ht="30.75" customHeight="1">
      <c r="A32" s="14" t="s">
        <v>45</v>
      </c>
      <c r="B32" s="14"/>
      <c r="C32" s="14"/>
      <c r="D32" s="14"/>
      <c r="E32" s="14"/>
      <c r="F32" s="14"/>
      <c r="G32" s="39">
        <f>G23+G18+G13+G31</f>
        <v>44339.565760000005</v>
      </c>
      <c r="H32" s="39">
        <f>H23+H18+H13+H31</f>
        <v>44339.565760000005</v>
      </c>
      <c r="I32" s="40">
        <v>0</v>
      </c>
      <c r="J32" s="40">
        <v>0</v>
      </c>
      <c r="K32" s="30"/>
    </row>
  </sheetData>
  <mergeCells count="44">
    <mergeCell ref="J1:K1"/>
    <mergeCell ref="J2:K2"/>
    <mergeCell ref="R2:U2"/>
    <mergeCell ref="A3:K3"/>
    <mergeCell ref="L3:U3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M4:M5"/>
    <mergeCell ref="N4:N5"/>
    <mergeCell ref="O4:O5"/>
    <mergeCell ref="P4:P5"/>
    <mergeCell ref="Q4:Q5"/>
    <mergeCell ref="R4:T4"/>
    <mergeCell ref="U4:U5"/>
    <mergeCell ref="A6:K6"/>
    <mergeCell ref="L6:U6"/>
    <mergeCell ref="A7:K7"/>
    <mergeCell ref="L7:U7"/>
    <mergeCell ref="A9:F9"/>
    <mergeCell ref="A10:K10"/>
    <mergeCell ref="A12:F12"/>
    <mergeCell ref="A13:F13"/>
    <mergeCell ref="A14:K14"/>
    <mergeCell ref="A15:K15"/>
    <mergeCell ref="A17:F17"/>
    <mergeCell ref="A18:F18"/>
    <mergeCell ref="A19:K19"/>
    <mergeCell ref="A20:K20"/>
    <mergeCell ref="A22:F22"/>
    <mergeCell ref="A23:F23"/>
    <mergeCell ref="A24:K24"/>
    <mergeCell ref="A25:K25"/>
    <mergeCell ref="A27:F27"/>
    <mergeCell ref="A28:K28"/>
    <mergeCell ref="A30:F30"/>
    <mergeCell ref="A31:F31"/>
    <mergeCell ref="A32:F32"/>
  </mergeCells>
  <printOptions headings="0" gridLines="0"/>
  <pageMargins left="0.69999999999999996" right="0.69999999999999996" top="0.75" bottom="0.75" header="0.29999999999999999" footer="0.29999999999999999"/>
  <pageSetup paperSize="9" scale="79" firstPageNumber="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Светлана Леонидовна</dc:creator>
  <cp:revision>1</cp:revision>
  <dcterms:created xsi:type="dcterms:W3CDTF">2014-09-22T08:41:00Z</dcterms:created>
  <dcterms:modified xsi:type="dcterms:W3CDTF">2023-03-28T05:48:58Z</dcterms:modified>
  <cp:version>1048576</cp:version>
</cp:coreProperties>
</file>