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рил. 5.1" sheetId="1" state="visible" r:id="rId3"/>
  </sheets>
  <externalReferences>
    <externalReference r:id="rId1"/>
    <externalReference r:id="rId2"/>
  </externalReferences>
  <definedNames>
    <definedName name="SHARED_FORMULA_5_112_5_112_1" localSheetId="0">#NAME?</definedName>
    <definedName name="SHARED_FORMULA_5_12_5_12_1" localSheetId="0">#NAME?</definedName>
    <definedName name="SHARED_FORMULA_5_120_5_120_1" localSheetId="0">#NAME?</definedName>
    <definedName name="SHARED_FORMULA_5_136_5_136_1" localSheetId="0">#NAME?</definedName>
    <definedName name="SHARED_FORMULA_5_162_5_162_1" localSheetId="0">#NAME?</definedName>
    <definedName name="SHARED_FORMULA_5_170_5_170_1" localSheetId="0">#NAME?</definedName>
    <definedName name="SHARED_FORMULA_5_186_5_186_1" localSheetId="0">#NAME?</definedName>
    <definedName name="SHARED_FORMULA_5_21_5_21_1" localSheetId="0">#NAME?</definedName>
    <definedName name="SHARED_FORMULA_5_212_5_212_1" localSheetId="0">#NAME?</definedName>
    <definedName name="SHARED_FORMULA_5_220_5_220_1" localSheetId="0">#NAME?</definedName>
    <definedName name="SHARED_FORMULA_5_236_5_236_1" localSheetId="0">#NAME?</definedName>
    <definedName name="SHARED_FORMULA_5_39_5_39_1" localSheetId="0">#NAME?</definedName>
    <definedName name="SHARED_FORMULA_5_62_5_62_1" localSheetId="0">#NAME?</definedName>
    <definedName name="SHARED_FORMULA_5_71_5_71_1" localSheetId="0">#NAME?</definedName>
    <definedName name="SHARED_FORMULA_5_86_5_86_1" localSheetId="0">#NAME?</definedName>
    <definedName name="SHARED_FORMULA_6_112_6_112_1" localSheetId="0">#NAME?</definedName>
    <definedName name="SHARED_FORMULA_6_12_6_12_1" localSheetId="0">#NAME?</definedName>
    <definedName name="SHARED_FORMULA_6_120_6_120_1" localSheetId="0">#NAME?</definedName>
    <definedName name="SHARED_FORMULA_6_136_6_136_1" localSheetId="0">#NAME?</definedName>
    <definedName name="SHARED_FORMULA_6_162_6_162_1" localSheetId="0">#NAME?</definedName>
    <definedName name="SHARED_FORMULA_6_170_6_170_1" localSheetId="0">#NAME?</definedName>
    <definedName name="SHARED_FORMULA_6_186_6_186_1" localSheetId="0">#NAME?</definedName>
    <definedName name="SHARED_FORMULA_6_21_6_21_1" localSheetId="0">#NAME?</definedName>
    <definedName name="SHARED_FORMULA_6_212_6_212_1" localSheetId="0">#NAME?</definedName>
    <definedName name="SHARED_FORMULA_6_220_6_220_1" localSheetId="0">#NAME?</definedName>
    <definedName name="SHARED_FORMULA_6_236_6_236_1" localSheetId="0">#NAME?</definedName>
    <definedName name="SHARED_FORMULA_6_39_6_39_1" localSheetId="0">#NAME?</definedName>
    <definedName name="SHARED_FORMULA_6_62_6_62_1" localSheetId="0">#NAME?</definedName>
    <definedName name="SHARED_FORMULA_6_70_6_70_1" localSheetId="0">#NAME?</definedName>
    <definedName name="SHARED_FORMULA_6_86_6_86_1" localSheetId="0">#NAME?</definedName>
    <definedName name="SHARED_FORMULA_7_104_7_104_0" localSheetId="0">#NAME?</definedName>
    <definedName name="SHARED_FORMULA_7_54_7_54_0" localSheetId="0">#NAME?</definedName>
    <definedName name="_xlnm.Print_Area" localSheetId="0">'Прил. 5.1'!$A$1:$E$57</definedName>
    <definedName name="SHARED_FORMULA_5_112_5_112_1">#NAME?</definedName>
    <definedName name="SHARED_FORMULA_5_12_5_12_1">#NAME?</definedName>
    <definedName name="SHARED_FORMULA_5_120_5_120_1">#NAME?</definedName>
    <definedName name="SHARED_FORMULA_5_136_5_136_1">#NAME?</definedName>
    <definedName name="SHARED_FORMULA_5_162_5_162_1">#NAME?</definedName>
    <definedName name="SHARED_FORMULA_5_170_5_170_1">#NAME?</definedName>
    <definedName name="SHARED_FORMULA_5_186_5_186_1">#NAME?</definedName>
    <definedName name="SHARED_FORMULA_5_21_5_21_1">#NAME?</definedName>
    <definedName name="SHARED_FORMULA_5_212_5_212_1">#NAME?</definedName>
    <definedName name="SHARED_FORMULA_5_220_5_220_1">#NAME?</definedName>
    <definedName name="SHARED_FORMULA_5_236_5_236_1">#NAME?</definedName>
    <definedName name="SHARED_FORMULA_5_39_5_39_1">#NAME?</definedName>
    <definedName name="SHARED_FORMULA_5_62_5_62_1">#NAME?</definedName>
    <definedName name="SHARED_FORMULA_5_71_5_71_1">#NAME?</definedName>
    <definedName name="SHARED_FORMULA_5_86_5_86_1">#NAME?</definedName>
    <definedName name="SHARED_FORMULA_6_112_6_112_1">#NAME?</definedName>
    <definedName name="SHARED_FORMULA_6_12_6_12_1">#NAME?</definedName>
    <definedName name="SHARED_FORMULA_6_120_6_120_1">#NAME?</definedName>
    <definedName name="SHARED_FORMULA_6_136_6_136_1">#NAME?</definedName>
    <definedName name="SHARED_FORMULA_6_162_6_162_1">#NAME?</definedName>
    <definedName name="SHARED_FORMULA_6_170_6_170_1">#NAME?</definedName>
    <definedName name="SHARED_FORMULA_6_186_6_186_1">#NAME?</definedName>
    <definedName name="SHARED_FORMULA_6_21_6_21_1">#NAME?</definedName>
    <definedName name="SHARED_FORMULA_6_212_6_212_1">#NAME?</definedName>
    <definedName name="SHARED_FORMULA_6_220_6_220_1">#NAME?</definedName>
    <definedName name="SHARED_FORMULA_6_236_6_236_1">#NAME?</definedName>
    <definedName name="SHARED_FORMULA_6_39_6_39_1">#NAME?</definedName>
    <definedName name="SHARED_FORMULA_6_62_6_62_1">#NAME?</definedName>
    <definedName name="SHARED_FORMULA_6_70_6_70_1">#NAME?</definedName>
    <definedName name="SHARED_FORMULA_6_86_6_86_1">#NAME?</definedName>
    <definedName name="SHARED_FORMULA_7_104_7_104_0">#NAME?</definedName>
    <definedName name="SHARED_FORMULA_7_54_7_54_0">#NAME?</definedName>
  </definedNames>
  <calcPr/>
</workbook>
</file>

<file path=xl/sharedStrings.xml><?xml version="1.0" encoding="utf-8"?>
<sst xmlns="http://schemas.openxmlformats.org/spreadsheetml/2006/main" count="60" uniqueCount="60">
  <si>
    <t xml:space="preserve">Приложение 6 к постановлению
 администрации Города Томска
от 27.03.2023 № 226
</t>
  </si>
  <si>
    <t xml:space="preserve">Приложение 5.1 к муниципальной программе
 «Сохранение иcторического наследия
 г. Томска» на 2019-2025 гг.</t>
  </si>
  <si>
    <t xml:space="preserve">График проведения мероприятий по обеспечению сохранности неэксплуатируемых объектов представляющих историко-архитектурную ценность, обязанность по сохранению которых относится к расходным обязательствам муниципального образования «Город Томск», в рамках программы «Сохранение исторического наследия г. Томска» на 2019-2025 гг.» в соответствии с утверждённым финансированием</t>
  </si>
  <si>
    <t xml:space="preserve">№ п/п</t>
  </si>
  <si>
    <t xml:space="preserve">Вид работ</t>
  </si>
  <si>
    <t xml:space="preserve">Стоимость товаров, работ и услуг (тыс. руб.)</t>
  </si>
  <si>
    <t xml:space="preserve">2019 год</t>
  </si>
  <si>
    <t xml:space="preserve">Содержание и текущий ремонт 5 объектов по Кировскому району</t>
  </si>
  <si>
    <t>1.1</t>
  </si>
  <si>
    <t xml:space="preserve">Мероприятия по очистке от снеговых навесов крыши здания по адресу: г. Томск, пр. Кирова, 49</t>
  </si>
  <si>
    <t xml:space="preserve">Содержание и текущий ремонт 3 объектов по Октябрьскому району</t>
  </si>
  <si>
    <t xml:space="preserve">Содержание и текущий ремонт 14 объектов по Советскому району</t>
  </si>
  <si>
    <t>3.1</t>
  </si>
  <si>
    <t xml:space="preserve">Разборка аварийного тамбура по адресу: ул. Гоголя, 50</t>
  </si>
  <si>
    <t>3.2</t>
  </si>
  <si>
    <t xml:space="preserve">Установка забора по адресу: ул. Гоголя, 50</t>
  </si>
  <si>
    <t xml:space="preserve">Всего в 2019 году 24 дома</t>
  </si>
  <si>
    <t xml:space="preserve">2020 год</t>
  </si>
  <si>
    <t xml:space="preserve">Мероприятия по содержанию и текущему ремонту объектов по Кировскому району включающие:</t>
  </si>
  <si>
    <t>1.1.</t>
  </si>
  <si>
    <t xml:space="preserve">Содержание и текущий ремонт (включая устройство фальшфасадов)  2 жилых расселенных  объектов по Кировскому району</t>
  </si>
  <si>
    <t>1.2.</t>
  </si>
  <si>
    <t xml:space="preserve">Содержание и текущий ремонт (включая устройство фальшфасадов)  2 нежилых   объектов по Кировскому району</t>
  </si>
  <si>
    <t>1.3.</t>
  </si>
  <si>
    <t xml:space="preserve">Консервация полностью расселенных в 2020 году объектов по Кировскому району</t>
  </si>
  <si>
    <t>1.4.</t>
  </si>
  <si>
    <t xml:space="preserve">Очистка кровли нежилого строения  по адресу: пр. Кирова, 49 от скопления снега и наледи (с расчисткой территории от снега для возможности подъезда)</t>
  </si>
  <si>
    <t>1.5.</t>
  </si>
  <si>
    <t xml:space="preserve">Мероприятия по физической охране нежилого строения по адресу: г. Томск, пр. Кирова, 49, охране территории бывшего военного городка, расположенного по адресу: г. Томск, пр. Кирова, 49</t>
  </si>
  <si>
    <t xml:space="preserve">Содержание и текущий ремонт 6 объектов по Октябрьскому району</t>
  </si>
  <si>
    <t xml:space="preserve">Содержание и текущий ремонт 15 объектов по Советскому району</t>
  </si>
  <si>
    <t xml:space="preserve">Всего в 2020 году 26 домов</t>
  </si>
  <si>
    <t xml:space="preserve">2021 год</t>
  </si>
  <si>
    <t xml:space="preserve">Мероприятия по содержанию и текущему ремонту 9 объектов по Кировскому району включающие:</t>
  </si>
  <si>
    <t xml:space="preserve">Содержание и текущий ремонт (включая устройство фальшфасадов) 5 жилых расселенных  объектов и консервация 2 полностью расселенных в 2020 году объектов по Кировскому району, включая работы по составлению сметной документации</t>
  </si>
  <si>
    <t xml:space="preserve">Содержание и текущий ремонт (включая устройство фальшфасадов)  5 нежилых   объектов по Кировскому району</t>
  </si>
  <si>
    <t xml:space="preserve">Содержание и текущий ремонт 4 объектов по Ленинскому району</t>
  </si>
  <si>
    <t xml:space="preserve">Содержание и текущий ремонт 2 объектов по Октябрьскому району, находящихся в муниципальной собственности и признанные в установленном порядке аварийными</t>
  </si>
  <si>
    <t xml:space="preserve">Содержание и текущий ремонт 16 объектов по Советскому району</t>
  </si>
  <si>
    <t xml:space="preserve">Всего в 2021 году 31 дом</t>
  </si>
  <si>
    <t xml:space="preserve">2022 год</t>
  </si>
  <si>
    <t xml:space="preserve">Содержание и текущий ремонт 11 объектов по Кировскому району</t>
  </si>
  <si>
    <t xml:space="preserve">Содержание и текущий ремонт 2 объектов по Ленинскому району</t>
  </si>
  <si>
    <t xml:space="preserve">Содержание и текущий ремонт 5 объектов по Октябрьскому району</t>
  </si>
  <si>
    <t xml:space="preserve">Содержание и текущий ремонт 21 объектов по Советскому району</t>
  </si>
  <si>
    <t xml:space="preserve">Всего в 2022 году 39 домов</t>
  </si>
  <si>
    <t xml:space="preserve">2023 год</t>
  </si>
  <si>
    <t xml:space="preserve">Содержание и текущий ремонт 12 объектов по Кировскому району</t>
  </si>
  <si>
    <t xml:space="preserve">Содержание и текущий ремонт 3 объектов по Ленинскому району</t>
  </si>
  <si>
    <t xml:space="preserve">Содержание и текущий ремонт 23 объектов по Советскому району</t>
  </si>
  <si>
    <t xml:space="preserve">Всего в 2023 году 43 дома</t>
  </si>
  <si>
    <t xml:space="preserve">2024 год</t>
  </si>
  <si>
    <t xml:space="preserve">Содержание и текущий ремонт 19 объектов по Советскому району</t>
  </si>
  <si>
    <t xml:space="preserve">Всего в 2024 году 39 домов</t>
  </si>
  <si>
    <t xml:space="preserve">2025 год</t>
  </si>
  <si>
    <r>
      <t xml:space="preserve">Содержание и текущий ремонт </t>
    </r>
    <r>
      <rPr>
        <sz val="12"/>
        <color indexed="2"/>
        <rFont val="Times New Roman"/>
      </rPr>
      <t>12</t>
    </r>
    <r>
      <rPr>
        <sz val="12"/>
        <rFont val="Times New Roman"/>
      </rPr>
      <t xml:space="preserve"> объектов по Кировскому району</t>
    </r>
  </si>
  <si>
    <r>
      <t xml:space="preserve">Содержание и текущий ремонт </t>
    </r>
    <r>
      <rPr>
        <sz val="12"/>
        <color indexed="2"/>
        <rFont val="Times New Roman"/>
      </rPr>
      <t>3</t>
    </r>
    <r>
      <rPr>
        <sz val="12"/>
        <rFont val="Times New Roman"/>
      </rPr>
      <t xml:space="preserve"> объектов по Ленинскому району</t>
    </r>
  </si>
  <si>
    <r>
      <t xml:space="preserve">Содержание и текущий ремонт </t>
    </r>
    <r>
      <rPr>
        <sz val="12"/>
        <color indexed="2"/>
        <rFont val="Times New Roman"/>
      </rPr>
      <t>19</t>
    </r>
    <r>
      <rPr>
        <sz val="12"/>
        <rFont val="Times New Roman"/>
      </rPr>
      <t xml:space="preserve"> объектов по Советскому району</t>
    </r>
  </si>
  <si>
    <r>
      <t xml:space="preserve">Всего в 2025 году </t>
    </r>
    <r>
      <rPr>
        <b/>
        <sz val="12"/>
        <color indexed="2"/>
        <rFont val="Times New Roman"/>
      </rPr>
      <t>39</t>
    </r>
    <r>
      <rPr>
        <b/>
        <sz val="12"/>
        <rFont val="Times New Roman"/>
      </rPr>
      <t xml:space="preserve"> домов</t>
    </r>
  </si>
  <si>
    <t xml:space="preserve">ВСЕГО в 2019-2025 гг.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</si>
</sst>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6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  <numFmt numFmtId="164" formatCode="0.0"/>
    <numFmt numFmtId="165" formatCode="#,##0.0"/>
  </numFmts>
  <fonts count="45">
    <font>
      <name val="Arial"/>
      <color theme="1"/>
      <sz val="10.000000"/>
    </font>
    <font>
      <name val="Calibri"/>
      <color theme="1" tint="0"/>
      <sz val="11.000000"/>
      <scheme val="minor"/>
    </font>
    <font>
      <name val="Calibri"/>
      <color indexed="64"/>
      <sz val="11.000000"/>
    </font>
    <font>
      <name val="Calibri"/>
      <color theme="0" tint="0"/>
      <sz val="11.000000"/>
      <scheme val="minor"/>
    </font>
    <font>
      <name val="Calibri"/>
      <color indexed="65"/>
      <sz val="11.000000"/>
    </font>
    <font>
      <name val="Calibri"/>
      <color rgb="FF3F3F76"/>
      <sz val="11.000000"/>
      <scheme val="minor"/>
    </font>
    <font>
      <name val="Calibri"/>
      <color indexed="62"/>
      <sz val="11.000000"/>
    </font>
    <font>
      <name val="Calibri"/>
      <b/>
      <color rgb="FF3F3F3F"/>
      <sz val="11.000000"/>
      <scheme val="minor"/>
    </font>
    <font>
      <name val="Calibri"/>
      <b/>
      <color indexed="63"/>
      <sz val="11.000000"/>
    </font>
    <font>
      <name val="Calibri"/>
      <b/>
      <color rgb="FFFA7D00"/>
      <sz val="11.000000"/>
      <scheme val="minor"/>
    </font>
    <font>
      <name val="Calibri"/>
      <b/>
      <color indexed="52"/>
      <sz val="11.000000"/>
    </font>
    <font>
      <name val="Arial"/>
      <color indexed="4"/>
      <sz val="10.000000"/>
      <u/>
    </font>
    <font>
      <name val="Arial"/>
      <sz val="10.000000"/>
    </font>
    <font>
      <name val="Calibri"/>
      <b/>
      <color theme="3" tint="0"/>
      <sz val="15.000000"/>
      <scheme val="minor"/>
    </font>
    <font>
      <name val="Calibri"/>
      <b/>
      <color indexed="56"/>
      <sz val="15.000000"/>
    </font>
    <font>
      <name val="Calibri"/>
      <b/>
      <color theme="3" tint="0"/>
      <sz val="13.000000"/>
      <scheme val="minor"/>
    </font>
    <font>
      <name val="Calibri"/>
      <b/>
      <color indexed="56"/>
      <sz val="13.000000"/>
    </font>
    <font>
      <name val="Calibri"/>
      <b/>
      <color theme="3" tint="0"/>
      <sz val="11.000000"/>
      <scheme val="minor"/>
    </font>
    <font>
      <name val="Calibri"/>
      <b/>
      <color indexed="56"/>
      <sz val="11.000000"/>
    </font>
    <font>
      <name val="Calibri"/>
      <b/>
      <color theme="1" tint="0"/>
      <sz val="11.000000"/>
      <scheme val="minor"/>
    </font>
    <font>
      <name val="Calibri"/>
      <b/>
      <color indexed="64"/>
      <sz val="11.000000"/>
    </font>
    <font>
      <name val="Calibri"/>
      <b/>
      <color theme="0" tint="0"/>
      <sz val="11.000000"/>
      <scheme val="minor"/>
    </font>
    <font>
      <name val="Calibri"/>
      <b/>
      <color indexed="65"/>
      <sz val="11.000000"/>
    </font>
    <font>
      <name val="Calibri Light"/>
      <color theme="3" tint="0"/>
      <sz val="18.000000"/>
    </font>
    <font>
      <name val="Cambria"/>
      <b/>
      <color indexed="56"/>
      <sz val="18.000000"/>
    </font>
    <font>
      <name val="Calibri"/>
      <color rgb="FF9C6500"/>
      <sz val="11.000000"/>
      <scheme val="minor"/>
    </font>
    <font>
      <name val="Calibri"/>
      <color indexed="60"/>
      <sz val="11.000000"/>
    </font>
    <font>
      <name val="Arial"/>
      <color indexed="20"/>
      <sz val="10.000000"/>
      <u/>
    </font>
    <font>
      <name val="Calibri"/>
      <color rgb="FF9C0006"/>
      <sz val="11.000000"/>
      <scheme val="minor"/>
    </font>
    <font>
      <name val="Calibri"/>
      <color indexed="20"/>
      <sz val="11.000000"/>
    </font>
    <font>
      <name val="Calibri"/>
      <i/>
      <color rgb="FF7F7F7F"/>
      <sz val="11.000000"/>
      <scheme val="minor"/>
    </font>
    <font>
      <name val="Calibri"/>
      <i/>
      <color indexed="23"/>
      <sz val="11.000000"/>
    </font>
    <font>
      <name val="Calibri"/>
      <color rgb="FFFA7D00"/>
      <sz val="11.000000"/>
      <scheme val="minor"/>
    </font>
    <font>
      <name val="Calibri"/>
      <color indexed="52"/>
      <sz val="11.000000"/>
    </font>
    <font>
      <name val="Calibri"/>
      <color indexed="2"/>
      <sz val="11.000000"/>
      <scheme val="minor"/>
    </font>
    <font>
      <name val="Calibri"/>
      <color indexed="2"/>
      <sz val="11.000000"/>
    </font>
    <font>
      <name val="Calibri"/>
      <color rgb="FF006100"/>
      <sz val="11.000000"/>
      <scheme val="minor"/>
    </font>
    <font>
      <name val="Calibri"/>
      <color indexed="17"/>
      <sz val="11.000000"/>
    </font>
    <font>
      <name val="Times New Roman"/>
      <sz val="10.000000"/>
    </font>
    <font>
      <name val="Times New Roman"/>
      <sz val="11.000000"/>
    </font>
    <font>
      <name val="Times New Roman"/>
      <b/>
      <sz val="11.000000"/>
    </font>
    <font>
      <name val="Times New Roman"/>
      <sz val="12.000000"/>
    </font>
    <font>
      <name val="Times New Roman"/>
      <b/>
      <sz val="12.000000"/>
    </font>
    <font>
      <name val="Times New Roman"/>
      <color indexed="2"/>
      <sz val="12.000000"/>
    </font>
    <font>
      <name val="Times New Roman"/>
      <b/>
      <color indexed="2"/>
      <sz val="12.000000"/>
    </font>
  </fonts>
  <fills count="56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theme="5" tint="0.79998199999999997"/>
        <bgColor indexed="65"/>
      </patternFill>
    </fill>
    <fill>
      <patternFill patternType="solid">
        <fgColor indexed="45"/>
        <bgColor indexed="29"/>
      </patternFill>
    </fill>
    <fill>
      <patternFill patternType="solid">
        <fgColor theme="6" tint="0.79998199999999997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7" tint="0.79998199999999997"/>
        <bgColor indexed="65"/>
      </patternFill>
    </fill>
    <fill>
      <patternFill patternType="solid">
        <fgColor indexed="46"/>
        <bgColor indexed="24"/>
      </patternFill>
    </fill>
    <fill>
      <patternFill patternType="solid">
        <fgColor theme="8" tint="0.79998199999999997"/>
        <bgColor indexed="65"/>
      </patternFill>
    </fill>
    <fill>
      <patternFill patternType="solid">
        <fgColor indexed="27"/>
        <bgColor indexed="27"/>
      </patternFill>
    </fill>
    <fill>
      <patternFill patternType="solid">
        <fgColor theme="9" tint="0.79998199999999997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theme="4" tint="0.59999400000000003"/>
        <bgColor indexed="65"/>
      </patternFill>
    </fill>
    <fill>
      <patternFill patternType="solid">
        <fgColor indexed="44"/>
        <bgColor indexed="31"/>
      </patternFill>
    </fill>
    <fill>
      <patternFill patternType="solid">
        <fgColor theme="5" tint="0.59999400000000003"/>
        <bgColor indexed="65"/>
      </patternFill>
    </fill>
    <fill>
      <patternFill patternType="solid">
        <fgColor indexed="29"/>
        <bgColor indexed="45"/>
      </patternFill>
    </fill>
    <fill>
      <patternFill patternType="solid">
        <fgColor theme="6" tint="0.59999400000000003"/>
        <bgColor indexed="65"/>
      </patternFill>
    </fill>
    <fill>
      <patternFill patternType="solid">
        <fgColor indexed="3"/>
        <bgColor indexed="49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indexed="51"/>
        <bgColor indexed="5"/>
      </patternFill>
    </fill>
    <fill>
      <patternFill patternType="solid">
        <fgColor theme="4" tint="0.399976"/>
        <bgColor indexed="65"/>
      </patternFill>
    </fill>
    <fill>
      <patternFill patternType="solid">
        <fgColor indexed="30"/>
        <bgColor indexed="21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indexed="20"/>
        <bgColor indexed="20"/>
      </patternFill>
    </fill>
    <fill>
      <patternFill patternType="solid">
        <fgColor theme="8" tint="0.399976"/>
        <bgColor indexed="65"/>
      </patternFill>
    </fill>
    <fill>
      <patternFill patternType="solid">
        <fgColor indexed="49"/>
        <bgColor indexed="40"/>
      </patternFill>
    </fill>
    <fill>
      <patternFill patternType="solid">
        <fgColor theme="9" tint="0.399976"/>
        <bgColor indexed="65"/>
      </patternFill>
    </fill>
    <fill>
      <patternFill patternType="solid">
        <fgColor indexed="52"/>
        <bgColor indexed="51"/>
      </patternFill>
    </fill>
    <fill>
      <patternFill patternType="solid">
        <fgColor theme="4" tint="0"/>
        <bgColor indexed="65"/>
      </patternFill>
    </fill>
    <fill>
      <patternFill patternType="solid">
        <fgColor indexed="62"/>
        <bgColor indexed="56"/>
      </patternFill>
    </fill>
    <fill>
      <patternFill patternType="solid">
        <fgColor theme="5" tint="0"/>
        <bgColor indexed="65"/>
      </patternFill>
    </fill>
    <fill>
      <patternFill patternType="solid">
        <fgColor indexed="2"/>
        <bgColor indexed="60"/>
      </patternFill>
    </fill>
    <fill>
      <patternFill patternType="solid">
        <fgColor theme="6" tint="0"/>
        <bgColor indexed="65"/>
      </patternFill>
    </fill>
    <fill>
      <patternFill patternType="solid">
        <fgColor indexed="57"/>
        <bgColor indexed="21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rgb="FFA5A5A5"/>
        <bgColor indexed="65"/>
      </patternFill>
    </fill>
    <fill>
      <patternFill patternType="solid">
        <fgColor indexed="55"/>
        <bgColor indexed="23"/>
      </patternFill>
    </fill>
    <fill>
      <patternFill patternType="solid">
        <fgColor rgb="FFFFEB9C"/>
        <bgColor indexed="65"/>
      </patternFill>
    </fill>
    <fill>
      <patternFill patternType="solid">
        <fgColor indexed="43"/>
        <bgColor indexed="26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26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92">
    <xf fontId="0" fillId="0" borderId="0" numFmtId="0" applyNumberFormat="1" applyFont="1" applyFill="1" applyBorder="1"/>
    <xf fontId="1" fillId="2" borderId="0" numFmtId="0" applyNumberFormat="1" applyFont="1" applyFill="1" applyBorder="1"/>
    <xf fontId="2" fillId="3" borderId="0" numFmtId="0" applyNumberFormat="1" applyFont="1" applyFill="1" applyBorder="1"/>
    <xf fontId="1" fillId="4" borderId="0" numFmtId="0" applyNumberFormat="1" applyFont="1" applyFill="1" applyBorder="1"/>
    <xf fontId="2" fillId="5" borderId="0" numFmtId="0" applyNumberFormat="1" applyFont="1" applyFill="1" applyBorder="1"/>
    <xf fontId="1" fillId="6" borderId="0" numFmtId="0" applyNumberFormat="1" applyFont="1" applyFill="1" applyBorder="1"/>
    <xf fontId="2" fillId="7" borderId="0" numFmtId="0" applyNumberFormat="1" applyFont="1" applyFill="1" applyBorder="1"/>
    <xf fontId="1" fillId="8" borderId="0" numFmtId="0" applyNumberFormat="1" applyFont="1" applyFill="1" applyBorder="1"/>
    <xf fontId="2" fillId="9" borderId="0" numFmtId="0" applyNumberFormat="1" applyFont="1" applyFill="1" applyBorder="1"/>
    <xf fontId="1" fillId="10" borderId="0" numFmtId="0" applyNumberFormat="1" applyFont="1" applyFill="1" applyBorder="1"/>
    <xf fontId="2" fillId="11" borderId="0" numFmtId="0" applyNumberFormat="1" applyFont="1" applyFill="1" applyBorder="1"/>
    <xf fontId="1" fillId="12" borderId="0" numFmtId="0" applyNumberFormat="1" applyFont="1" applyFill="1" applyBorder="1"/>
    <xf fontId="2" fillId="13" borderId="0" numFmtId="0" applyNumberFormat="1" applyFont="1" applyFill="1" applyBorder="1"/>
    <xf fontId="1" fillId="14" borderId="0" numFmtId="0" applyNumberFormat="1" applyFont="1" applyFill="1" applyBorder="1"/>
    <xf fontId="2" fillId="15" borderId="0" numFmtId="0" applyNumberFormat="1" applyFont="1" applyFill="1" applyBorder="1"/>
    <xf fontId="1" fillId="16" borderId="0" numFmtId="0" applyNumberFormat="1" applyFont="1" applyFill="1" applyBorder="1"/>
    <xf fontId="2" fillId="17" borderId="0" numFmtId="0" applyNumberFormat="1" applyFont="1" applyFill="1" applyBorder="1"/>
    <xf fontId="1" fillId="18" borderId="0" numFmtId="0" applyNumberFormat="1" applyFont="1" applyFill="1" applyBorder="1"/>
    <xf fontId="2" fillId="19" borderId="0" numFmtId="0" applyNumberFormat="1" applyFont="1" applyFill="1" applyBorder="1"/>
    <xf fontId="1" fillId="20" borderId="0" numFmtId="0" applyNumberFormat="1" applyFont="1" applyFill="1" applyBorder="1"/>
    <xf fontId="2" fillId="9" borderId="0" numFmtId="0" applyNumberFormat="1" applyFont="1" applyFill="1" applyBorder="1"/>
    <xf fontId="1" fillId="21" borderId="0" numFmtId="0" applyNumberFormat="1" applyFont="1" applyFill="1" applyBorder="1"/>
    <xf fontId="2" fillId="15" borderId="0" numFmtId="0" applyNumberFormat="1" applyFont="1" applyFill="1" applyBorder="1"/>
    <xf fontId="1" fillId="22" borderId="0" numFmtId="0" applyNumberFormat="1" applyFont="1" applyFill="1" applyBorder="1"/>
    <xf fontId="2" fillId="23" borderId="0" numFmtId="0" applyNumberFormat="1" applyFont="1" applyFill="1" applyBorder="1"/>
    <xf fontId="3" fillId="24" borderId="0" numFmtId="0" applyNumberFormat="1" applyFont="1" applyFill="1" applyBorder="1"/>
    <xf fontId="4" fillId="25" borderId="0" numFmtId="0" applyNumberFormat="1" applyFont="1" applyFill="1" applyBorder="1"/>
    <xf fontId="3" fillId="26" borderId="0" numFmtId="0" applyNumberFormat="1" applyFont="1" applyFill="1" applyBorder="1"/>
    <xf fontId="4" fillId="17" borderId="0" numFmtId="0" applyNumberFormat="1" applyFont="1" applyFill="1" applyBorder="1"/>
    <xf fontId="3" fillId="27" borderId="0" numFmtId="0" applyNumberFormat="1" applyFont="1" applyFill="1" applyBorder="1"/>
    <xf fontId="4" fillId="19" borderId="0" numFmtId="0" applyNumberFormat="1" applyFont="1" applyFill="1" applyBorder="1"/>
    <xf fontId="3" fillId="28" borderId="0" numFmtId="0" applyNumberFormat="1" applyFont="1" applyFill="1" applyBorder="1"/>
    <xf fontId="4" fillId="29" borderId="0" numFmtId="0" applyNumberFormat="1" applyFont="1" applyFill="1" applyBorder="1"/>
    <xf fontId="3" fillId="30" borderId="0" numFmtId="0" applyNumberFormat="1" applyFont="1" applyFill="1" applyBorder="1"/>
    <xf fontId="4" fillId="31" borderId="0" numFmtId="0" applyNumberFormat="1" applyFont="1" applyFill="1" applyBorder="1"/>
    <xf fontId="3" fillId="32" borderId="0" numFmtId="0" applyNumberFormat="1" applyFont="1" applyFill="1" applyBorder="1"/>
    <xf fontId="4" fillId="33" borderId="0" numFmtId="0" applyNumberFormat="1" applyFont="1" applyFill="1" applyBorder="1"/>
    <xf fontId="3" fillId="34" borderId="0" numFmtId="0" applyNumberFormat="1" applyFont="1" applyFill="1" applyBorder="1"/>
    <xf fontId="4" fillId="35" borderId="0" numFmtId="0" applyNumberFormat="1" applyFont="1" applyFill="1" applyBorder="1"/>
    <xf fontId="3" fillId="36" borderId="0" numFmtId="0" applyNumberFormat="1" applyFont="1" applyFill="1" applyBorder="1"/>
    <xf fontId="4" fillId="37" borderId="0" numFmtId="0" applyNumberFormat="1" applyFont="1" applyFill="1" applyBorder="1"/>
    <xf fontId="3" fillId="38" borderId="0" numFmtId="0" applyNumberFormat="1" applyFont="1" applyFill="1" applyBorder="1"/>
    <xf fontId="4" fillId="39" borderId="0" numFmtId="0" applyNumberFormat="1" applyFont="1" applyFill="1" applyBorder="1"/>
    <xf fontId="3" fillId="40" borderId="0" numFmtId="0" applyNumberFormat="1" applyFont="1" applyFill="1" applyBorder="1"/>
    <xf fontId="4" fillId="29" borderId="0" numFmtId="0" applyNumberFormat="1" applyFont="1" applyFill="1" applyBorder="1"/>
    <xf fontId="3" fillId="41" borderId="0" numFmtId="0" applyNumberFormat="1" applyFont="1" applyFill="1" applyBorder="1"/>
    <xf fontId="4" fillId="31" borderId="0" numFmtId="0" applyNumberFormat="1" applyFont="1" applyFill="1" applyBorder="1"/>
    <xf fontId="3" fillId="42" borderId="0" numFmtId="0" applyNumberFormat="1" applyFont="1" applyFill="1" applyBorder="1"/>
    <xf fontId="4" fillId="43" borderId="0" numFmtId="0" applyNumberFormat="1" applyFont="1" applyFill="1" applyBorder="1"/>
    <xf fontId="5" fillId="44" borderId="1" numFmtId="0" applyNumberFormat="1" applyFont="1" applyFill="1" applyBorder="1"/>
    <xf fontId="6" fillId="13" borderId="2" numFmtId="0" applyNumberFormat="1" applyFont="1" applyFill="1" applyBorder="1"/>
    <xf fontId="7" fillId="45" borderId="3" numFmtId="0" applyNumberFormat="1" applyFont="1" applyFill="1" applyBorder="1"/>
    <xf fontId="8" fillId="46" borderId="4" numFmtId="0" applyNumberFormat="1" applyFont="1" applyFill="1" applyBorder="1"/>
    <xf fontId="9" fillId="45" borderId="1" numFmtId="0" applyNumberFormat="1" applyFont="1" applyFill="1" applyBorder="1"/>
    <xf fontId="10" fillId="46" borderId="2" numFmtId="0" applyNumberFormat="1" applyFont="1" applyFill="1" applyBorder="1"/>
    <xf fontId="11" fillId="0" borderId="0" numFmtId="0" applyNumberFormat="1" applyFont="1" applyFill="1" applyBorder="1"/>
    <xf fontId="12" fillId="0" borderId="0" numFmtId="160" applyNumberFormat="1" applyFont="1" applyFill="1" applyBorder="1"/>
    <xf fontId="12" fillId="0" borderId="0" numFmtId="161" applyNumberFormat="1" applyFont="1" applyFill="1" applyBorder="1"/>
    <xf fontId="13" fillId="0" borderId="5" numFmtId="0" applyNumberFormat="1" applyFont="1" applyFill="1" applyBorder="1"/>
    <xf fontId="14" fillId="0" borderId="6" numFmtId="0" applyNumberFormat="1" applyFont="1" applyFill="1" applyBorder="1"/>
    <xf fontId="15" fillId="0" borderId="7" numFmtId="0" applyNumberFormat="1" applyFont="1" applyFill="1" applyBorder="1"/>
    <xf fontId="16" fillId="0" borderId="8" numFmtId="0" applyNumberFormat="1" applyFont="1" applyFill="1" applyBorder="1"/>
    <xf fontId="17" fillId="0" borderId="9" numFmtId="0" applyNumberFormat="1" applyFont="1" applyFill="1" applyBorder="1"/>
    <xf fontId="18" fillId="0" borderId="10" numFmtId="0" applyNumberFormat="1" applyFont="1" applyFill="1" applyBorder="1"/>
    <xf fontId="17" fillId="0" borderId="0" numFmtId="0" applyNumberFormat="1" applyFont="1" applyFill="1" applyBorder="1"/>
    <xf fontId="18" fillId="0" borderId="0" numFmtId="0" applyNumberFormat="1" applyFont="1" applyFill="1" applyBorder="1"/>
    <xf fontId="19" fillId="0" borderId="11" numFmtId="0" applyNumberFormat="1" applyFont="1" applyFill="1" applyBorder="1"/>
    <xf fontId="20" fillId="0" borderId="12" numFmtId="0" applyNumberFormat="1" applyFont="1" applyFill="1" applyBorder="1"/>
    <xf fontId="21" fillId="47" borderId="13" numFmtId="0" applyNumberFormat="1" applyFont="1" applyFill="1" applyBorder="1"/>
    <xf fontId="22" fillId="48" borderId="14" numFmtId="0" applyNumberFormat="1" applyFont="1" applyFill="1" applyBorder="1"/>
    <xf fontId="23" fillId="0" borderId="0" numFmtId="0" applyNumberFormat="1" applyFont="1" applyFill="1" applyBorder="1"/>
    <xf fontId="24" fillId="0" borderId="0" numFmtId="0" applyNumberFormat="1" applyFont="1" applyFill="1" applyBorder="1"/>
    <xf fontId="25" fillId="49" borderId="0" numFmtId="0" applyNumberFormat="1" applyFont="1" applyFill="1" applyBorder="1"/>
    <xf fontId="26" fillId="5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27" fillId="0" borderId="0" numFmtId="0" applyNumberFormat="1" applyFont="1" applyFill="1" applyBorder="1">
      <alignment vertical="top"/>
    </xf>
    <xf fontId="28" fillId="51" borderId="0" numFmtId="0" applyNumberFormat="1" applyFont="1" applyFill="1" applyBorder="1"/>
    <xf fontId="29" fillId="5" borderId="0" numFmtId="0" applyNumberFormat="1" applyFont="1" applyFill="1" applyBorder="1"/>
    <xf fontId="30" fillId="0" borderId="0" numFmtId="0" applyNumberFormat="1" applyFont="1" applyFill="1" applyBorder="1"/>
    <xf fontId="31" fillId="0" borderId="0" numFmtId="0" applyNumberFormat="1" applyFont="1" applyFill="1" applyBorder="1"/>
    <xf fontId="0" fillId="52" borderId="15" numFmtId="0" applyNumberFormat="1" applyFont="1" applyFill="1" applyBorder="1"/>
    <xf fontId="0" fillId="52" borderId="16" numFmtId="0" applyNumberFormat="1" applyFont="1" applyFill="1" applyBorder="1"/>
    <xf fontId="12" fillId="0" borderId="0" numFmtId="9" applyNumberFormat="1" applyFont="1" applyFill="1" applyBorder="1"/>
    <xf fontId="32" fillId="0" borderId="17" numFmtId="0" applyNumberFormat="1" applyFont="1" applyFill="1" applyBorder="1"/>
    <xf fontId="33" fillId="0" borderId="18" numFmtId="0" applyNumberFormat="1" applyFont="1" applyFill="1" applyBorder="1"/>
    <xf fontId="34" fillId="0" borderId="0" numFmtId="0" applyNumberFormat="1" applyFont="1" applyFill="1" applyBorder="1"/>
    <xf fontId="35" fillId="0" borderId="0" numFmtId="0" applyNumberFormat="1" applyFont="1" applyFill="1" applyBorder="1"/>
    <xf fontId="12" fillId="0" borderId="0" numFmtId="162" applyNumberFormat="1" applyFont="1" applyFill="1" applyBorder="1"/>
    <xf fontId="12" fillId="0" borderId="0" numFmtId="163" applyNumberFormat="1" applyFont="1" applyFill="1" applyBorder="1"/>
    <xf fontId="36" fillId="53" borderId="0" numFmtId="0" applyNumberFormat="1" applyFont="1" applyFill="1" applyBorder="1"/>
    <xf fontId="37" fillId="7" borderId="0" numFmtId="0" applyNumberFormat="1" applyFont="1" applyFill="1" applyBorder="1"/>
  </cellStyleXfs>
  <cellXfs count="45">
    <xf fontId="0" fillId="0" borderId="0" numFmtId="0" xfId="0"/>
    <xf fontId="0" fillId="0" borderId="0" numFmtId="0" xfId="75"/>
    <xf fontId="38" fillId="0" borderId="0" numFmtId="0" xfId="75" applyFont="1"/>
    <xf fontId="39" fillId="0" borderId="0" numFmtId="0" xfId="75" applyFont="1" applyAlignment="1">
      <alignment horizontal="right" vertical="top" wrapText="1"/>
    </xf>
    <xf fontId="39" fillId="0" borderId="0" numFmtId="0" xfId="75" applyFont="1" applyAlignment="1">
      <alignment horizontal="center" vertical="center" wrapText="1"/>
    </xf>
    <xf fontId="39" fillId="0" borderId="0" numFmtId="0" xfId="75" applyFont="1" applyAlignment="1">
      <alignment horizontal="right" vertical="center" wrapText="1"/>
    </xf>
    <xf fontId="40" fillId="0" borderId="19" numFmtId="0" xfId="75" applyFont="1" applyBorder="1" applyAlignment="1">
      <alignment horizontal="center" vertical="center" wrapText="1"/>
    </xf>
    <xf fontId="41" fillId="0" borderId="20" numFmtId="0" xfId="0" applyFont="1" applyBorder="1" applyAlignment="1">
      <alignment horizontal="center" vertical="center" wrapText="1"/>
    </xf>
    <xf fontId="42" fillId="0" borderId="21" numFmtId="0" xfId="0" applyFont="1" applyBorder="1" applyAlignment="1">
      <alignment horizontal="center" vertical="center" wrapText="1"/>
    </xf>
    <xf fontId="42" fillId="0" borderId="20" numFmtId="0" xfId="0" applyFont="1" applyBorder="1" applyAlignment="1">
      <alignment horizontal="center" vertical="center" wrapText="1"/>
    </xf>
    <xf fontId="42" fillId="0" borderId="22" numFmtId="0" xfId="0" applyFont="1" applyBorder="1" applyAlignment="1">
      <alignment horizontal="center" vertical="center" wrapText="1"/>
    </xf>
    <xf fontId="0" fillId="0" borderId="0" numFmtId="164" xfId="76" applyNumberFormat="1" applyAlignment="1">
      <alignment horizontal="justify" wrapText="1"/>
    </xf>
    <xf fontId="41" fillId="0" borderId="20" numFmtId="0" xfId="0" applyFont="1" applyBorder="1" applyAlignment="1">
      <alignment horizontal="left" vertical="center" wrapText="1"/>
    </xf>
    <xf fontId="41" fillId="0" borderId="23" numFmtId="165" xfId="0" applyNumberFormat="1" applyFont="1" applyBorder="1" applyAlignment="1">
      <alignment horizontal="center" vertical="center" wrapText="1"/>
    </xf>
    <xf fontId="41" fillId="0" borderId="24" numFmtId="165" xfId="0" applyNumberFormat="1" applyFont="1" applyBorder="1" applyAlignment="1">
      <alignment horizontal="center" vertical="center" wrapText="1"/>
    </xf>
    <xf fontId="41" fillId="0" borderId="25" numFmtId="165" xfId="0" applyNumberFormat="1" applyFont="1" applyBorder="1" applyAlignment="1">
      <alignment horizontal="center" vertical="center" wrapText="1"/>
    </xf>
    <xf fontId="41" fillId="0" borderId="20" numFmtId="49" xfId="0" applyNumberFormat="1" applyFont="1" applyBorder="1" applyAlignment="1">
      <alignment vertical="center" wrapText="1"/>
    </xf>
    <xf fontId="38" fillId="0" borderId="0" numFmtId="165" xfId="75" applyNumberFormat="1" applyFont="1"/>
    <xf fontId="41" fillId="0" borderId="20" numFmtId="165" xfId="0" applyNumberFormat="1" applyFont="1" applyBorder="1" applyAlignment="1">
      <alignment horizontal="center" vertical="center" wrapText="1"/>
    </xf>
    <xf fontId="42" fillId="0" borderId="20" numFmtId="165" xfId="0" applyNumberFormat="1" applyFont="1" applyBorder="1" applyAlignment="1">
      <alignment horizontal="center" vertical="center" wrapText="1"/>
    </xf>
    <xf fontId="41" fillId="0" borderId="23" numFmtId="4" xfId="0" applyNumberFormat="1" applyFont="1" applyBorder="1" applyAlignment="1">
      <alignment horizontal="center" vertical="center" wrapText="1"/>
    </xf>
    <xf fontId="41" fillId="0" borderId="24" numFmtId="4" xfId="0" applyNumberFormat="1" applyFont="1" applyBorder="1" applyAlignment="1">
      <alignment horizontal="center" vertical="center" wrapText="1"/>
    </xf>
    <xf fontId="41" fillId="0" borderId="25" numFmtId="4" xfId="0" applyNumberFormat="1" applyFont="1" applyBorder="1" applyAlignment="1">
      <alignment horizontal="center" vertical="center" wrapText="1"/>
    </xf>
    <xf fontId="41" fillId="54" borderId="20" numFmtId="0" xfId="0" applyFont="1" applyFill="1" applyBorder="1" applyAlignment="1">
      <alignment horizontal="center" vertical="center" wrapText="1"/>
    </xf>
    <xf fontId="41" fillId="54" borderId="20" numFmtId="0" xfId="0" applyFont="1" applyFill="1" applyBorder="1" applyAlignment="1">
      <alignment horizontal="left" vertical="center" wrapText="1"/>
    </xf>
    <xf fontId="41" fillId="54" borderId="23" numFmtId="4" xfId="0" applyNumberFormat="1" applyFont="1" applyFill="1" applyBorder="1" applyAlignment="1">
      <alignment horizontal="center" vertical="center" wrapText="1"/>
    </xf>
    <xf fontId="41" fillId="54" borderId="24" numFmtId="4" xfId="0" applyNumberFormat="1" applyFont="1" applyFill="1" applyBorder="1" applyAlignment="1">
      <alignment horizontal="center" vertical="center" wrapText="1"/>
    </xf>
    <xf fontId="41" fillId="54" borderId="25" numFmtId="4" xfId="0" applyNumberFormat="1" applyFont="1" applyFill="1" applyBorder="1" applyAlignment="1">
      <alignment horizontal="center" vertical="center" wrapText="1"/>
    </xf>
    <xf fontId="0" fillId="0" borderId="0" numFmtId="4" xfId="75" applyNumberFormat="1"/>
    <xf fontId="42" fillId="0" borderId="23" numFmtId="0" xfId="0" applyFont="1" applyBorder="1" applyAlignment="1">
      <alignment horizontal="center" vertical="center" wrapText="1"/>
    </xf>
    <xf fontId="42" fillId="0" borderId="25" numFmtId="0" xfId="0" applyFont="1" applyBorder="1" applyAlignment="1">
      <alignment horizontal="center" vertical="center" wrapText="1"/>
    </xf>
    <xf fontId="41" fillId="0" borderId="23" numFmtId="164" xfId="0" applyNumberFormat="1" applyFont="1" applyBorder="1" applyAlignment="1">
      <alignment horizontal="center" vertical="center" wrapText="1"/>
    </xf>
    <xf fontId="41" fillId="0" borderId="24" numFmtId="164" xfId="0" applyNumberFormat="1" applyFont="1" applyBorder="1" applyAlignment="1">
      <alignment horizontal="center" vertical="center" wrapText="1"/>
    </xf>
    <xf fontId="41" fillId="0" borderId="25" numFmtId="164" xfId="0" applyNumberFormat="1" applyFont="1" applyBorder="1" applyAlignment="1">
      <alignment horizontal="center" vertical="center" wrapText="1"/>
    </xf>
    <xf fontId="41" fillId="55" borderId="26" numFmtId="0" xfId="0" applyFont="1" applyFill="1" applyBorder="1" applyAlignment="1">
      <alignment horizontal="center" vertical="center" wrapText="1"/>
    </xf>
    <xf fontId="41" fillId="55" borderId="26" numFmtId="0" xfId="0" applyFont="1" applyFill="1" applyBorder="1" applyAlignment="1">
      <alignment horizontal="left" vertical="center" wrapText="1"/>
    </xf>
    <xf fontId="41" fillId="0" borderId="27" numFmtId="164" xfId="0" applyNumberFormat="1" applyFont="1" applyBorder="1" applyAlignment="1">
      <alignment horizontal="center" vertical="center" wrapText="1"/>
    </xf>
    <xf fontId="0" fillId="0" borderId="0" numFmtId="0" xfId="75" applyAlignment="1">
      <alignment vertical="center"/>
    </xf>
    <xf fontId="41" fillId="0" borderId="26" numFmtId="0" xfId="0" applyFont="1" applyBorder="1" applyAlignment="1">
      <alignment horizontal="left" vertical="center" wrapText="1"/>
    </xf>
    <xf fontId="41" fillId="0" borderId="20" numFmtId="164" xfId="0" applyNumberFormat="1" applyFont="1" applyBorder="1" applyAlignment="1">
      <alignment horizontal="center" vertical="center" wrapText="1"/>
    </xf>
    <xf fontId="43" fillId="0" borderId="23" numFmtId="4" xfId="0" applyNumberFormat="1" applyFont="1" applyBorder="1" applyAlignment="1">
      <alignment horizontal="center" vertical="center" wrapText="1"/>
    </xf>
    <xf fontId="43" fillId="0" borderId="24" numFmtId="4" xfId="0" applyNumberFormat="1" applyFont="1" applyBorder="1" applyAlignment="1">
      <alignment horizontal="center" vertical="center" wrapText="1"/>
    </xf>
    <xf fontId="43" fillId="0" borderId="25" numFmtId="4" xfId="0" applyNumberFormat="1" applyFont="1" applyBorder="1" applyAlignment="1">
      <alignment horizontal="center" vertical="center" wrapText="1"/>
    </xf>
    <xf fontId="43" fillId="0" borderId="20" numFmtId="165" xfId="0" applyNumberFormat="1" applyFont="1" applyBorder="1" applyAlignment="1">
      <alignment horizontal="center" vertical="center" wrapText="1"/>
    </xf>
    <xf fontId="44" fillId="0" borderId="20" numFmtId="165" xfId="0" applyNumberFormat="1" applyFont="1" applyBorder="1" applyAlignment="1">
      <alignment horizontal="center" vertical="center" wrapText="1"/>
    </xf>
  </cellXfs>
  <cellStyles count="92">
    <cellStyle name="20% — акцент1" xfId="1" builtinId="30"/>
    <cellStyle name="20% - Акцент1 2" xfId="2"/>
    <cellStyle name="20% — акцент2" xfId="3" builtinId="34"/>
    <cellStyle name="20% - Акцент2 2" xfId="4"/>
    <cellStyle name="20% — акцент3" xfId="5" builtinId="38"/>
    <cellStyle name="20% - Акцент3 2" xfId="6"/>
    <cellStyle name="20% — акцент4" xfId="7" builtinId="42"/>
    <cellStyle name="20% - Акцент4 2" xfId="8"/>
    <cellStyle name="20% — акцент5" xfId="9" builtinId="46"/>
    <cellStyle name="20% - Акцент5 2" xfId="10"/>
    <cellStyle name="20% — акцент6" xfId="11" builtinId="50"/>
    <cellStyle name="20% - Акцент6 2" xfId="12"/>
    <cellStyle name="40% — акцент1" xfId="13" builtinId="31"/>
    <cellStyle name="40% - Акцент1 2" xfId="14"/>
    <cellStyle name="40% — акцент2" xfId="15" builtinId="35"/>
    <cellStyle name="40% - Акцент2 2" xfId="16"/>
    <cellStyle name="40% — акцент3" xfId="17" builtinId="39"/>
    <cellStyle name="40% - Акцент3 2" xfId="18"/>
    <cellStyle name="40% — акцент4" xfId="19" builtinId="43"/>
    <cellStyle name="40% - Акцент4 2" xfId="20"/>
    <cellStyle name="40% — акцент5" xfId="21" builtinId="47"/>
    <cellStyle name="40% - Акцент5 2" xfId="22"/>
    <cellStyle name="40% — акцент6" xfId="23" builtinId="51"/>
    <cellStyle name="40% - Акцент6 2" xfId="24"/>
    <cellStyle name="60% — акцент1" xfId="25" builtinId="32"/>
    <cellStyle name="60% - Акцент1 2" xfId="26"/>
    <cellStyle name="60% — акцент2" xfId="27" builtinId="36"/>
    <cellStyle name="60% - Акцент2 2" xfId="28"/>
    <cellStyle name="60% — акцент3" xfId="29" builtinId="40"/>
    <cellStyle name="60% - Акцент3 2" xfId="30"/>
    <cellStyle name="60% — акцент4" xfId="31" builtinId="44"/>
    <cellStyle name="60% - Акцент4 2" xfId="32"/>
    <cellStyle name="60% — акцент5" xfId="33" builtinId="48"/>
    <cellStyle name="60% - Акцент5 2" xfId="34"/>
    <cellStyle name="60% — акцент6" xfId="35" builtinId="52"/>
    <cellStyle name="60% - Акцент6 2" xfId="36"/>
    <cellStyle name="Акцент1" xfId="37" builtinId="29"/>
    <cellStyle name="Акцент1 2" xfId="38"/>
    <cellStyle name="Акцент2" xfId="39" builtinId="33"/>
    <cellStyle name="Акцент2 2" xfId="40"/>
    <cellStyle name="Акцент3" xfId="41" builtinId="37"/>
    <cellStyle name="Акцент3 2" xfId="42"/>
    <cellStyle name="Акцент4" xfId="43" builtinId="41"/>
    <cellStyle name="Акцент4 2" xfId="44"/>
    <cellStyle name="Акцент5" xfId="45" builtinId="45"/>
    <cellStyle name="Акцент5 2" xfId="46"/>
    <cellStyle name="Акцент6" xfId="47" builtinId="49"/>
    <cellStyle name="Акцент6 2" xfId="48"/>
    <cellStyle name="Ввод " xfId="49" builtinId="20"/>
    <cellStyle name="Ввод  2" xfId="50"/>
    <cellStyle name="Вывод" xfId="51" builtinId="21"/>
    <cellStyle name="Вывод 2" xfId="52"/>
    <cellStyle name="Вычисление" xfId="53" builtinId="22"/>
    <cellStyle name="Вычисление 2" xfId="54"/>
    <cellStyle name="Гиперссылка" xfId="55" builtinId="8"/>
    <cellStyle name="Денежный" xfId="56" builtinId="4"/>
    <cellStyle name="Денежный [0]" xfId="57" builtinId="7"/>
    <cellStyle name="Заголовок 1" xfId="58" builtinId="16"/>
    <cellStyle name="Заголовок 1 2" xfId="59"/>
    <cellStyle name="Заголовок 2" xfId="60" builtinId="17"/>
    <cellStyle name="Заголовок 2 2" xfId="61"/>
    <cellStyle name="Заголовок 3" xfId="62" builtinId="18"/>
    <cellStyle name="Заголовок 3 2" xfId="63"/>
    <cellStyle name="Заголовок 4" xfId="64" builtinId="19"/>
    <cellStyle name="Заголовок 4 2" xfId="65"/>
    <cellStyle name="Итог" xfId="66" builtinId="25"/>
    <cellStyle name="Итог 2" xfId="67"/>
    <cellStyle name="Контрольная ячейка" xfId="68" builtinId="23"/>
    <cellStyle name="Контрольная ячейка 2" xfId="69"/>
    <cellStyle name="Название" xfId="70" builtinId="15"/>
    <cellStyle name="Название 2" xfId="71"/>
    <cellStyle name="Нейтральный" xfId="72" builtinId="28"/>
    <cellStyle name="Нейтральный 2" xfId="73"/>
    <cellStyle name="Обычный" xfId="0" builtinId="0"/>
    <cellStyle name="Обычный_Приложение 4" xfId="74"/>
    <cellStyle name="Обычный_Приложение 5 2" xfId="75"/>
    <cellStyle name="Открывавшаяся гиперссылка" xfId="76" builtinId="9"/>
    <cellStyle name="Плохой" xfId="77" builtinId="27"/>
    <cellStyle name="Плохой 2" xfId="78"/>
    <cellStyle name="Пояснение" xfId="79" builtinId="53"/>
    <cellStyle name="Пояснение 2" xfId="80"/>
    <cellStyle name="Примечание" xfId="81" builtinId="10"/>
    <cellStyle name="Примечание 2" xfId="82"/>
    <cellStyle name="Процентный" xfId="83" builtinId="5"/>
    <cellStyle name="Связанная ячейка" xfId="84" builtinId="24"/>
    <cellStyle name="Связанная ячейка 2" xfId="85"/>
    <cellStyle name="Текст предупреждения" xfId="86" builtinId="11"/>
    <cellStyle name="Текст предупреждения 2" xfId="87"/>
    <cellStyle name="Финансовый" xfId="88" builtinId="3"/>
    <cellStyle name="Финансовый [0]" xfId="89" builtinId="6"/>
    <cellStyle name="Хороший" xfId="90" builtinId="26"/>
    <cellStyle name="Хороший 2" xfId="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1.xml"/><Relationship  Id="rId2" Type="http://schemas.openxmlformats.org/officeDocument/2006/relationships/externalLink" Target="externalLinks/externalLink2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Users/sea/AppData/Local/Temp/notes936CE2/&#1055;&#1088;&#1080;&#1083;&#1086;&#1078;&#1077;&#1085;&#1080;&#1077;%205.xls" TargetMode="External"/></Relationships>
</file>

<file path=xl/externalLinks/_rels/externalLink2.xml.rels><?xml version="1.0" encoding="UTF-8" standalone="yes"?><Relationships xmlns="http://schemas.openxmlformats.org/package/2006/relationships"><Relationship  Id="rId1" Type="http://schemas.openxmlformats.org/officeDocument/2006/relationships/externalLinkPath" Target="&#1055;&#1088;&#1080;&#1083;&#1086;&#1078;&#1077;&#1085;&#1080;&#1077;%2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published="0">
    <outlinePr applyStyles="0" summaryBelow="1" summaryRight="1" showOutlineSymbols="1"/>
    <pageSetUpPr autoPageBreaks="1" fitToPage="1"/>
  </sheetPr>
  <sheetViews>
    <sheetView zoomScale="75" workbookViewId="0">
      <selection activeCell="A56" activeCellId="0" sqref="A56:B56"/>
    </sheetView>
  </sheetViews>
  <sheetFormatPr baseColWidth="8" defaultRowHeight="12.75" customHeight="1"/>
  <cols>
    <col customWidth="1" min="1" max="1" style="1" width="5.1406200000000002"/>
    <col customWidth="1" min="2" max="2" style="1" width="63.285200000000003"/>
    <col bestFit="1" customWidth="1" min="3" max="3" style="1" width="11"/>
    <col customWidth="1" min="4" max="4" style="1" width="12.855499999999999"/>
    <col customWidth="1" min="5" max="5" style="1" width="0.140625"/>
    <col customWidth="1" min="6" max="8" style="1" width="9.1406200000000002"/>
    <col bestFit="1" customWidth="1" min="9" max="10" style="1" width="9.2851599999999994"/>
    <col customWidth="1" min="11" max="257" style="1" width="9.1406200000000002"/>
  </cols>
  <sheetData>
    <row r="1" ht="66" customHeight="1">
      <c r="A1" s="2"/>
      <c r="B1" s="3" t="s">
        <v>0</v>
      </c>
      <c r="C1" s="3"/>
      <c r="D1" s="3"/>
      <c r="E1" s="2"/>
    </row>
    <row r="2" ht="56.25" customHeight="1">
      <c r="A2" s="4"/>
      <c r="B2" s="5" t="s">
        <v>1</v>
      </c>
      <c r="C2" s="5"/>
      <c r="D2" s="5"/>
      <c r="E2" s="5"/>
    </row>
    <row r="3" ht="82.5" customHeight="1">
      <c r="A3" s="6" t="s">
        <v>2</v>
      </c>
      <c r="B3" s="6"/>
      <c r="C3" s="6"/>
      <c r="D3" s="6"/>
      <c r="E3" s="6"/>
    </row>
    <row r="4" ht="12.75" customHeight="1">
      <c r="A4" s="7" t="s">
        <v>3</v>
      </c>
      <c r="B4" s="8" t="s">
        <v>4</v>
      </c>
      <c r="C4" s="9" t="s">
        <v>5</v>
      </c>
      <c r="D4" s="9"/>
      <c r="E4" s="9"/>
    </row>
    <row r="5" ht="34.5" customHeight="1">
      <c r="A5" s="7"/>
      <c r="B5" s="10"/>
      <c r="C5" s="9"/>
      <c r="D5" s="9"/>
      <c r="E5" s="9"/>
    </row>
    <row r="6" ht="15.75" customHeight="1">
      <c r="A6" s="9" t="s">
        <v>6</v>
      </c>
      <c r="B6" s="9"/>
      <c r="C6" s="9"/>
      <c r="D6" s="9"/>
      <c r="E6" s="9"/>
      <c r="F6" s="11"/>
      <c r="G6" s="11"/>
      <c r="H6" s="11"/>
      <c r="I6" s="11"/>
      <c r="J6" s="11"/>
    </row>
    <row r="7" ht="33" customHeight="1">
      <c r="A7" s="7">
        <v>1</v>
      </c>
      <c r="B7" s="12" t="s">
        <v>7</v>
      </c>
      <c r="C7" s="13">
        <v>113</v>
      </c>
      <c r="D7" s="14"/>
      <c r="E7" s="15"/>
      <c r="F7" s="11"/>
      <c r="G7" s="11"/>
      <c r="H7" s="11"/>
      <c r="I7" s="11"/>
      <c r="J7" s="11"/>
    </row>
    <row r="8" ht="31.5" customHeight="1">
      <c r="A8" s="16" t="s">
        <v>8</v>
      </c>
      <c r="B8" s="12" t="s">
        <v>9</v>
      </c>
      <c r="C8" s="13">
        <v>16</v>
      </c>
      <c r="D8" s="15"/>
      <c r="E8" s="17"/>
      <c r="F8" s="11"/>
      <c r="G8" s="11"/>
      <c r="H8" s="11"/>
      <c r="I8" s="11"/>
      <c r="J8" s="11"/>
    </row>
    <row r="9" ht="27.75" customHeight="1">
      <c r="A9" s="7">
        <v>2</v>
      </c>
      <c r="B9" s="12" t="s">
        <v>10</v>
      </c>
      <c r="C9" s="18">
        <v>55.595999999999997</v>
      </c>
      <c r="D9" s="18"/>
      <c r="E9" s="18"/>
    </row>
    <row r="10" ht="33" customHeight="1">
      <c r="A10" s="7">
        <v>3</v>
      </c>
      <c r="B10" s="12" t="s">
        <v>11</v>
      </c>
      <c r="C10" s="18">
        <v>238.69999999999999</v>
      </c>
      <c r="D10" s="18"/>
      <c r="E10" s="18"/>
    </row>
    <row r="11" ht="27.75" customHeight="1">
      <c r="A11" s="16" t="s">
        <v>12</v>
      </c>
      <c r="B11" s="12" t="s">
        <v>13</v>
      </c>
      <c r="C11" s="13">
        <f>33.112729999999999</f>
        <v>33.112729999999999</v>
      </c>
      <c r="D11" s="15"/>
      <c r="E11" s="18"/>
    </row>
    <row r="12" ht="27.75" customHeight="1">
      <c r="A12" s="16" t="s">
        <v>14</v>
      </c>
      <c r="B12" s="12" t="s">
        <v>15</v>
      </c>
      <c r="C12" s="13">
        <f>69.718500000000006</f>
        <v>69.718500000000006</v>
      </c>
      <c r="D12" s="15"/>
      <c r="E12" s="18"/>
    </row>
    <row r="13" ht="15.75" customHeight="1">
      <c r="A13" s="9" t="s">
        <v>16</v>
      </c>
      <c r="B13" s="9"/>
      <c r="C13" s="19">
        <v>526.10000000000002</v>
      </c>
      <c r="D13" s="19"/>
      <c r="E13" s="19"/>
    </row>
    <row r="14" ht="15.75" customHeight="1">
      <c r="A14" s="9" t="s">
        <v>17</v>
      </c>
      <c r="B14" s="9"/>
      <c r="C14" s="9"/>
      <c r="D14" s="9"/>
      <c r="E14" s="9"/>
    </row>
    <row r="15" ht="32.25" customHeight="1">
      <c r="A15" s="7">
        <v>1</v>
      </c>
      <c r="B15" s="12" t="s">
        <v>18</v>
      </c>
      <c r="C15" s="20">
        <f>C16+C17+C18+C19+C20</f>
        <v>1281.5</v>
      </c>
      <c r="D15" s="21"/>
      <c r="E15" s="22"/>
    </row>
    <row r="16" ht="47.25" customHeight="1">
      <c r="A16" s="23" t="s">
        <v>19</v>
      </c>
      <c r="B16" s="24" t="s">
        <v>20</v>
      </c>
      <c r="C16" s="25">
        <v>217.90000000000001</v>
      </c>
      <c r="D16" s="26"/>
      <c r="E16" s="27"/>
    </row>
    <row r="17" ht="49.5" customHeight="1">
      <c r="A17" s="23" t="s">
        <v>21</v>
      </c>
      <c r="B17" s="24" t="s">
        <v>22</v>
      </c>
      <c r="C17" s="25">
        <v>15.300000000000001</v>
      </c>
      <c r="D17" s="26"/>
      <c r="E17" s="27"/>
      <c r="F17" s="28"/>
    </row>
    <row r="18" ht="42" customHeight="1">
      <c r="A18" s="7" t="s">
        <v>23</v>
      </c>
      <c r="B18" s="12" t="s">
        <v>24</v>
      </c>
      <c r="C18" s="20">
        <v>169.80000000000001</v>
      </c>
      <c r="D18" s="21"/>
      <c r="E18" s="22"/>
    </row>
    <row r="19" ht="49.5" customHeight="1">
      <c r="A19" s="7" t="s">
        <v>25</v>
      </c>
      <c r="B19" s="12" t="s">
        <v>26</v>
      </c>
      <c r="C19" s="20">
        <v>32.399999999999999</v>
      </c>
      <c r="D19" s="21"/>
      <c r="E19" s="22"/>
    </row>
    <row r="20" ht="62.25" customHeight="1">
      <c r="A20" s="7" t="s">
        <v>27</v>
      </c>
      <c r="B20" s="12" t="s">
        <v>28</v>
      </c>
      <c r="C20" s="20">
        <v>846.10000000000002</v>
      </c>
      <c r="D20" s="21"/>
      <c r="E20" s="22"/>
    </row>
    <row r="21" ht="30">
      <c r="A21" s="7">
        <v>2</v>
      </c>
      <c r="B21" s="12" t="s">
        <v>29</v>
      </c>
      <c r="C21" s="18">
        <v>151.26275999999999</v>
      </c>
      <c r="D21" s="18"/>
      <c r="E21" s="18"/>
    </row>
    <row r="22" ht="31.5" customHeight="1">
      <c r="A22" s="7">
        <v>3</v>
      </c>
      <c r="B22" s="12" t="s">
        <v>30</v>
      </c>
      <c r="C22" s="18">
        <v>140.78367</v>
      </c>
      <c r="D22" s="18"/>
      <c r="E22" s="18"/>
    </row>
    <row r="23" ht="15.75" customHeight="1">
      <c r="A23" s="29" t="s">
        <v>31</v>
      </c>
      <c r="B23" s="30"/>
      <c r="C23" s="19">
        <f>C22+C21+C15</f>
        <v>1573.5464299999999</v>
      </c>
      <c r="D23" s="19"/>
      <c r="E23" s="19"/>
    </row>
    <row r="24" ht="15.75" customHeight="1">
      <c r="A24" s="9" t="s">
        <v>32</v>
      </c>
      <c r="B24" s="9"/>
      <c r="C24" s="9"/>
      <c r="D24" s="9"/>
      <c r="E24" s="9"/>
    </row>
    <row r="25" ht="31.5" customHeight="1">
      <c r="A25" s="7">
        <v>1</v>
      </c>
      <c r="B25" s="12" t="s">
        <v>33</v>
      </c>
      <c r="C25" s="31">
        <f>C26+C27+C28</f>
        <v>1474.07836</v>
      </c>
      <c r="D25" s="32"/>
      <c r="E25" s="33"/>
    </row>
    <row r="26" ht="74.25" customHeight="1">
      <c r="A26" s="34" t="s">
        <v>19</v>
      </c>
      <c r="B26" s="35" t="s">
        <v>34</v>
      </c>
      <c r="C26" s="36">
        <f>427.48732999999999+59.101790000000001</f>
        <v>486.58911999999998</v>
      </c>
      <c r="D26" s="32"/>
      <c r="E26" s="33"/>
      <c r="F26" s="37"/>
    </row>
    <row r="27" ht="42" customHeight="1">
      <c r="A27" s="34" t="s">
        <v>21</v>
      </c>
      <c r="B27" s="35" t="s">
        <v>35</v>
      </c>
      <c r="C27" s="36">
        <v>245.56979999999999</v>
      </c>
      <c r="D27" s="32"/>
      <c r="E27" s="33"/>
      <c r="F27" s="37"/>
    </row>
    <row r="28" ht="70.5" customHeight="1">
      <c r="A28" s="34" t="s">
        <v>23</v>
      </c>
      <c r="B28" s="38" t="s">
        <v>28</v>
      </c>
      <c r="C28" s="36">
        <v>741.91944000000001</v>
      </c>
      <c r="D28" s="32"/>
      <c r="E28" s="33"/>
    </row>
    <row r="29" ht="32.25" customHeight="1">
      <c r="A29" s="23">
        <v>2</v>
      </c>
      <c r="B29" s="12" t="s">
        <v>36</v>
      </c>
      <c r="C29" s="31">
        <v>198.59999999999999</v>
      </c>
      <c r="D29" s="32"/>
      <c r="E29" s="33"/>
    </row>
    <row r="30" ht="50.25" customHeight="1">
      <c r="A30" s="7">
        <v>3</v>
      </c>
      <c r="B30" s="12" t="s">
        <v>37</v>
      </c>
      <c r="C30" s="39">
        <v>188.09999999999999</v>
      </c>
      <c r="D30" s="39"/>
      <c r="E30" s="39"/>
    </row>
    <row r="31" ht="33" customHeight="1">
      <c r="A31" s="7">
        <v>4</v>
      </c>
      <c r="B31" s="12" t="s">
        <v>38</v>
      </c>
      <c r="C31" s="39">
        <v>665.70000000000005</v>
      </c>
      <c r="D31" s="39"/>
      <c r="E31" s="39"/>
    </row>
    <row r="32" ht="15.75">
      <c r="A32" s="29" t="s">
        <v>39</v>
      </c>
      <c r="B32" s="30"/>
      <c r="C32" s="19">
        <f>C25+C29+C30+C31</f>
        <v>2526.4783600000001</v>
      </c>
      <c r="D32" s="19"/>
      <c r="E32" s="19"/>
    </row>
    <row r="33" ht="15.75" customHeight="1">
      <c r="A33" s="9" t="s">
        <v>40</v>
      </c>
      <c r="B33" s="9"/>
      <c r="C33" s="9"/>
      <c r="D33" s="9"/>
      <c r="E33" s="9"/>
    </row>
    <row r="34" ht="34.5" customHeight="1">
      <c r="A34" s="7">
        <v>1</v>
      </c>
      <c r="B34" s="12" t="s">
        <v>41</v>
      </c>
      <c r="C34" s="13">
        <v>995.70000000000005</v>
      </c>
      <c r="D34" s="14"/>
      <c r="E34" s="15"/>
    </row>
    <row r="35" ht="35.25" customHeight="1">
      <c r="A35" s="23">
        <v>2</v>
      </c>
      <c r="B35" s="12" t="s">
        <v>42</v>
      </c>
      <c r="C35" s="31">
        <v>150</v>
      </c>
      <c r="D35" s="32"/>
      <c r="E35" s="18"/>
    </row>
    <row r="36" ht="35.25" customHeight="1">
      <c r="A36" s="7">
        <v>3</v>
      </c>
      <c r="B36" s="12" t="s">
        <v>43</v>
      </c>
      <c r="C36" s="18">
        <v>108.7</v>
      </c>
      <c r="D36" s="18"/>
      <c r="E36" s="18"/>
    </row>
    <row r="37" ht="33" customHeight="1">
      <c r="A37" s="7">
        <v>4</v>
      </c>
      <c r="B37" s="12" t="s">
        <v>44</v>
      </c>
      <c r="C37" s="18">
        <v>473.30000000000001</v>
      </c>
      <c r="D37" s="18"/>
      <c r="E37" s="18"/>
    </row>
    <row r="38" ht="18.75" customHeight="1">
      <c r="A38" s="29" t="s">
        <v>45</v>
      </c>
      <c r="B38" s="30"/>
      <c r="C38" s="19">
        <f>SUM(C34:E37)</f>
        <v>1727.7</v>
      </c>
      <c r="D38" s="19"/>
      <c r="E38" s="19"/>
    </row>
    <row r="39" ht="15.75">
      <c r="A39" s="9" t="s">
        <v>46</v>
      </c>
      <c r="B39" s="9"/>
      <c r="C39" s="9"/>
      <c r="D39" s="9"/>
      <c r="E39" s="9"/>
    </row>
    <row r="40" ht="30">
      <c r="A40" s="7">
        <v>1</v>
      </c>
      <c r="B40" s="12" t="s">
        <v>47</v>
      </c>
      <c r="C40" s="20">
        <f>1662.7+695.60000000000002</f>
        <v>2358.3000000000002</v>
      </c>
      <c r="D40" s="21"/>
      <c r="E40" s="22"/>
    </row>
    <row r="41" ht="30">
      <c r="A41" s="23">
        <v>2</v>
      </c>
      <c r="B41" s="12" t="s">
        <v>48</v>
      </c>
      <c r="C41" s="31">
        <v>150</v>
      </c>
      <c r="D41" s="32"/>
      <c r="E41" s="18"/>
    </row>
    <row r="42" ht="30">
      <c r="A42" s="7">
        <v>3</v>
      </c>
      <c r="B42" s="12" t="s">
        <v>43</v>
      </c>
      <c r="C42" s="18">
        <v>208.69999999999999</v>
      </c>
      <c r="D42" s="18"/>
      <c r="E42" s="18"/>
    </row>
    <row r="43" ht="30">
      <c r="A43" s="7">
        <v>4</v>
      </c>
      <c r="B43" s="12" t="s">
        <v>49</v>
      </c>
      <c r="C43" s="18">
        <v>867.29999999999995</v>
      </c>
      <c r="D43" s="18"/>
      <c r="E43" s="18"/>
    </row>
    <row r="44" ht="15.75" customHeight="1">
      <c r="A44" s="29" t="s">
        <v>50</v>
      </c>
      <c r="B44" s="30"/>
      <c r="C44" s="19">
        <f>SUM(C40:E43)</f>
        <v>3584.3000000000002</v>
      </c>
      <c r="D44" s="19"/>
      <c r="E44" s="19"/>
    </row>
    <row r="45" ht="15.75">
      <c r="A45" s="9" t="s">
        <v>51</v>
      </c>
      <c r="B45" s="9"/>
      <c r="C45" s="9"/>
      <c r="D45" s="9"/>
      <c r="E45" s="9"/>
    </row>
    <row r="46" ht="30">
      <c r="A46" s="7">
        <v>1</v>
      </c>
      <c r="B46" s="12" t="s">
        <v>47</v>
      </c>
      <c r="C46" s="20">
        <f>1662.7+695.60000000000002</f>
        <v>2358.3000000000002</v>
      </c>
      <c r="D46" s="21"/>
      <c r="E46" s="22"/>
    </row>
    <row r="47" ht="30">
      <c r="A47" s="23">
        <v>2</v>
      </c>
      <c r="B47" s="12" t="s">
        <v>48</v>
      </c>
      <c r="C47" s="31">
        <v>150</v>
      </c>
      <c r="D47" s="32"/>
      <c r="E47" s="18"/>
    </row>
    <row r="48" ht="30">
      <c r="A48" s="7">
        <v>3</v>
      </c>
      <c r="B48" s="12" t="s">
        <v>43</v>
      </c>
      <c r="C48" s="18">
        <v>208.69999999999999</v>
      </c>
      <c r="D48" s="18"/>
      <c r="E48" s="18"/>
    </row>
    <row r="49" ht="30">
      <c r="A49" s="7">
        <v>4</v>
      </c>
      <c r="B49" s="12" t="s">
        <v>52</v>
      </c>
      <c r="C49" s="18">
        <v>867.29999999999995</v>
      </c>
      <c r="D49" s="18"/>
      <c r="E49" s="18"/>
    </row>
    <row r="50" ht="15.75" customHeight="1">
      <c r="A50" s="29" t="s">
        <v>53</v>
      </c>
      <c r="B50" s="30"/>
      <c r="C50" s="19">
        <f>SUM(C46:E49)</f>
        <v>3584.3000000000002</v>
      </c>
      <c r="D50" s="19"/>
      <c r="E50" s="19"/>
    </row>
    <row r="51" ht="15.75">
      <c r="A51" s="9" t="s">
        <v>54</v>
      </c>
      <c r="B51" s="9"/>
      <c r="C51" s="9"/>
      <c r="D51" s="9"/>
      <c r="E51" s="9"/>
    </row>
    <row r="52" ht="30">
      <c r="A52" s="7">
        <v>1</v>
      </c>
      <c r="B52" s="12" t="s">
        <v>55</v>
      </c>
      <c r="C52" s="40">
        <v>2358.3000000000002</v>
      </c>
      <c r="D52" s="41"/>
      <c r="E52" s="42"/>
    </row>
    <row r="53" ht="30">
      <c r="A53" s="7">
        <v>2</v>
      </c>
      <c r="B53" s="12" t="s">
        <v>56</v>
      </c>
      <c r="C53" s="40">
        <v>150</v>
      </c>
      <c r="D53" s="41"/>
      <c r="E53" s="42"/>
    </row>
    <row r="54" ht="30">
      <c r="A54" s="7">
        <v>3</v>
      </c>
      <c r="B54" s="12" t="s">
        <v>43</v>
      </c>
      <c r="C54" s="43">
        <v>208.69999999999999</v>
      </c>
      <c r="D54" s="43"/>
      <c r="E54" s="43"/>
    </row>
    <row r="55" ht="30">
      <c r="A55" s="7">
        <v>4</v>
      </c>
      <c r="B55" s="12" t="s">
        <v>57</v>
      </c>
      <c r="C55" s="43">
        <v>867.29999999999995</v>
      </c>
      <c r="D55" s="43"/>
      <c r="E55" s="43"/>
    </row>
    <row r="56" ht="15.75">
      <c r="A56" s="29" t="s">
        <v>58</v>
      </c>
      <c r="B56" s="30"/>
      <c r="C56" s="44">
        <f>SUM(C52:E55)</f>
        <v>3584.3000000000002</v>
      </c>
      <c r="D56" s="44"/>
      <c r="E56" s="44"/>
    </row>
    <row r="57" ht="15.75">
      <c r="A57" s="9" t="s">
        <v>59</v>
      </c>
      <c r="B57" s="9"/>
      <c r="C57" s="44">
        <f>C56+C44+C38+C32+C23+C13+C50</f>
        <v>17106.72479</v>
      </c>
      <c r="D57" s="44"/>
      <c r="E57" s="44"/>
    </row>
  </sheetData>
  <mergeCells count="66">
    <mergeCell ref="B1:D1"/>
    <mergeCell ref="B2:E2"/>
    <mergeCell ref="A3:E3"/>
    <mergeCell ref="A4:A5"/>
    <mergeCell ref="B4:B5"/>
    <mergeCell ref="C4:E5"/>
    <mergeCell ref="A6:E6"/>
    <mergeCell ref="C7:E7"/>
    <mergeCell ref="C8:D8"/>
    <mergeCell ref="C9:E9"/>
    <mergeCell ref="C10:E10"/>
    <mergeCell ref="C11:D11"/>
    <mergeCell ref="C12:D12"/>
    <mergeCell ref="A13:B13"/>
    <mergeCell ref="C13:E13"/>
    <mergeCell ref="A14:E14"/>
    <mergeCell ref="C15:E15"/>
    <mergeCell ref="C16:E16"/>
    <mergeCell ref="C17:E17"/>
    <mergeCell ref="C18:E18"/>
    <mergeCell ref="C19:E19"/>
    <mergeCell ref="C20:E20"/>
    <mergeCell ref="C21:E21"/>
    <mergeCell ref="C22:E22"/>
    <mergeCell ref="A23:B23"/>
    <mergeCell ref="C23:E23"/>
    <mergeCell ref="A24:E24"/>
    <mergeCell ref="C25:E25"/>
    <mergeCell ref="C26:D26"/>
    <mergeCell ref="C27:D27"/>
    <mergeCell ref="C28:D28"/>
    <mergeCell ref="C29:D29"/>
    <mergeCell ref="C30:E30"/>
    <mergeCell ref="C31:E31"/>
    <mergeCell ref="A32:B32"/>
    <mergeCell ref="C32:E32"/>
    <mergeCell ref="A33:E33"/>
    <mergeCell ref="C34:E34"/>
    <mergeCell ref="C35:D35"/>
    <mergeCell ref="C36:E36"/>
    <mergeCell ref="C37:E37"/>
    <mergeCell ref="A38:B38"/>
    <mergeCell ref="C38:E38"/>
    <mergeCell ref="A39:E39"/>
    <mergeCell ref="C40:E40"/>
    <mergeCell ref="C41:D41"/>
    <mergeCell ref="C42:E42"/>
    <mergeCell ref="C43:E43"/>
    <mergeCell ref="A44:B44"/>
    <mergeCell ref="C44:E44"/>
    <mergeCell ref="A45:E45"/>
    <mergeCell ref="C46:E46"/>
    <mergeCell ref="C47:D47"/>
    <mergeCell ref="C48:E48"/>
    <mergeCell ref="C49:E49"/>
    <mergeCell ref="A50:B50"/>
    <mergeCell ref="C50:E50"/>
    <mergeCell ref="A51:E51"/>
    <mergeCell ref="C52:E52"/>
    <mergeCell ref="C53:E53"/>
    <mergeCell ref="C54:E54"/>
    <mergeCell ref="C55:E55"/>
    <mergeCell ref="A56:B56"/>
    <mergeCell ref="C56:E56"/>
    <mergeCell ref="A57:B57"/>
    <mergeCell ref="C57:E57"/>
  </mergeCells>
  <printOptions headings="0" gridLines="0"/>
  <pageMargins left="0.69999999999999996" right="0.69999999999999996" top="0.75" bottom="0.75" header="0.29999999999999999" footer="0.29999999999999999"/>
  <pageSetup paperSize="9" scale="96" firstPageNumber="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Светлана Леонидовна</dc:creator>
  <cp:revision>1</cp:revision>
  <dcterms:created xsi:type="dcterms:W3CDTF">2014-09-22T08:41:00Z</dcterms:created>
  <dcterms:modified xsi:type="dcterms:W3CDTF">2023-03-28T05:50:32Z</dcterms:modified>
  <cp:version>1048576</cp:version>
</cp:coreProperties>
</file>