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88" windowWidth="17100" windowHeight="10500" activeTab="0"/>
  </bookViews>
  <sheets>
    <sheet name="Лист1" sheetId="1" r:id="rId1"/>
  </sheets>
  <definedNames>
    <definedName name="_xlnm.Print_Area" localSheetId="0">'Лист1'!$A$1:$Z$62</definedName>
  </definedNames>
  <calcPr fullCalcOnLoad="1"/>
</workbook>
</file>

<file path=xl/sharedStrings.xml><?xml version="1.0" encoding="utf-8"?>
<sst xmlns="http://schemas.openxmlformats.org/spreadsheetml/2006/main" count="122" uniqueCount="58">
  <si>
    <t>Цель, задачи, показатели деятельности ответственного исполнителя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</si>
  <si>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</si>
  <si>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</si>
  <si>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</si>
  <si>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</si>
  <si>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</si>
  <si>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</si>
  <si>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</si>
  <si>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</si>
  <si>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</si>
  <si>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</si>
  <si>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</si>
  <si>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</si>
  <si>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потребность</t>
  </si>
  <si>
    <t>утверждено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</si>
  <si>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 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</si>
  <si>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</si>
  <si>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</si>
  <si>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</si>
  <si>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 xml:space="preserve">Показатель введен с 01.01.2020 года </t>
  </si>
  <si>
    <t>Основное мероприятие «Организация и обеспечение эффективного исполнения функций в области социальной политики»</t>
  </si>
  <si>
    <t>Показатель 1. Количество жалоб по деятельности управления социальной политики администрации Города Томска (шт.)</t>
  </si>
  <si>
    <t>3 и менее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</si>
  <si>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</si>
  <si>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</si>
  <si>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</t>
  </si>
  <si>
    <t>Не более 30%</t>
  </si>
  <si>
    <t>Показатель 2. Наличие просроченной кредиторской задолженности</t>
  </si>
  <si>
    <t>Показатель 3. Наличие дебиторской задолженности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</si>
  <si>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</si>
  <si>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</si>
  <si>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</si>
  <si>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</si>
  <si>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</si>
  <si>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*Конкретизация наименования цели подпрограммы в части исполнения подведомственными учреждениями муниципальных заданий введена с 01.01.2020 года в связи с замечанием Счетной палаты Города Томска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</si>
  <si>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</si>
  <si>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</si>
  <si>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</si>
  <si>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</si>
  <si>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</si>
  <si>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</si>
  <si>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</si>
  <si>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2015-2025 годы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</si>
  <si>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</si>
  <si>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Цель, задачи, показатели и ресурсное обеспечение реализации обеспечивающей подпрограммы</t>
  </si>
  <si>
    <t xml:space="preserve"> «Организация и обеспечение эффективного исполнения функций»</t>
  </si>
  <si>
    <t>Приложение 6</t>
  </si>
  <si>
    <t>к муниципальной программе</t>
  </si>
  <si>
    <t>«Социальная поддержка граждан» на 2015-2025 годы»</t>
  </si>
  <si>
    <t>ПОДПРОГРАММА «Организация и обеспечение эффективного исполнения функций»</t>
  </si>
  <si>
    <t xml:space="preserve">Приложение 7 к постановлению администрации 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</si>
  <si>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средств, в том числе за счет внебюджетных источников**</t>
  </si>
  <si>
    <t>** Корректировка наименвания задачи подпрограммы, в части отражения внебюджетных источников введена с 01.01.2023 года в связи с замечанием Счетной палаты Города Томска.</t>
  </si>
  <si>
    <t>Значение введено с 01.01.2023 года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</si>
  <si>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</si>
  <si>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Показатель изменен с 01.01.2022 года</t>
  </si>
  <si>
    <t xml:space="preserve">не более 3 </t>
  </si>
  <si>
    <t>Города Томска от 30.03.2023 № 234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</si>
</sst>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00"/>
    <numFmt numFmtId="16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textRotation="90"/>
    </xf>
    <xf numFmtId="164" fontId="5" fillId="0" borderId="10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3" fontId="4" fillId="0" borderId="0" xfId="59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9" fillId="0" borderId="10" xfId="0" applyNumberFormat="1" applyFont="1" applyFill="1" applyBorder="1" applyAlignment="1">
      <alignment vertical="center" textRotation="90"/>
    </xf>
    <xf numFmtId="164" fontId="5" fillId="0" borderId="10" xfId="0" applyNumberFormat="1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5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textRotation="90"/>
    </xf>
    <xf numFmtId="164" fontId="4" fillId="0" borderId="0" xfId="0" applyNumberFormat="1" applyFont="1" applyFill="1" applyAlignment="1">
      <alignment textRotation="90"/>
    </xf>
    <xf numFmtId="0" fontId="4" fillId="0" borderId="0" xfId="0" applyFont="1" applyFill="1" applyAlignment="1">
      <alignment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AR2867"/>
  <sheetViews>
    <sheetView tabSelected="1" view="pageBreakPreview" zoomScaleNormal="80" zoomScaleSheetLayoutView="100" zoomScalePageLayoutView="0" workbookViewId="0" topLeftCell="A1">
      <selection activeCell="R2" sqref="R2:Y2"/>
    </sheetView>
  </sheetViews>
  <sheetFormatPr defaultColWidth="9.140625" defaultRowHeight="15"/>
  <cols>
    <col min="1" max="1" width="2.28125" style="2" customWidth="1"/>
    <col min="2" max="2" width="71.57421875" style="1" customWidth="1"/>
    <col min="3" max="3" width="5.421875" style="2" customWidth="1"/>
    <col min="4" max="4" width="5.00390625" style="2" customWidth="1"/>
    <col min="5" max="5" width="5.8515625" style="2" customWidth="1"/>
    <col min="6" max="6" width="5.57421875" style="2" customWidth="1"/>
    <col min="7" max="7" width="4.8515625" style="2" customWidth="1"/>
    <col min="8" max="9" width="6.140625" style="2" customWidth="1"/>
    <col min="10" max="11" width="5.57421875" style="2" customWidth="1"/>
    <col min="12" max="12" width="5.421875" style="2" customWidth="1"/>
    <col min="13" max="13" width="6.57421875" style="2" customWidth="1"/>
    <col min="14" max="14" width="5.140625" style="2" customWidth="1"/>
    <col min="15" max="15" width="5.28125" style="2" customWidth="1"/>
    <col min="16" max="17" width="5.140625" style="2" customWidth="1"/>
    <col min="18" max="18" width="5.421875" style="2" customWidth="1"/>
    <col min="19" max="19" width="5.28125" style="2" customWidth="1"/>
    <col min="20" max="20" width="4.57421875" style="2" customWidth="1"/>
    <col min="21" max="21" width="4.8515625" style="2" customWidth="1"/>
    <col min="22" max="22" width="5.28125" style="2" customWidth="1"/>
    <col min="23" max="23" width="5.57421875" style="2" customWidth="1"/>
    <col min="24" max="24" width="5.28125" style="2" customWidth="1"/>
    <col min="25" max="25" width="5.8515625" style="2" customWidth="1"/>
    <col min="26" max="27" width="7.7109375" style="2" customWidth="1"/>
    <col min="28" max="28" width="11.00390625" style="2" bestFit="1" customWidth="1"/>
    <col min="29" max="29" width="9.57421875" style="2" bestFit="1" customWidth="1"/>
    <col min="30" max="30" width="16.7109375" style="2" customWidth="1"/>
    <col min="31" max="31" width="19.57421875" style="2" customWidth="1"/>
    <col min="32" max="32" width="13.28125" style="2" customWidth="1"/>
    <col min="33" max="33" width="9.140625" style="2" customWidth="1"/>
    <col min="34" max="34" width="13.140625" style="2" bestFit="1" customWidth="1"/>
    <col min="35" max="16384" width="9.140625" style="2" customWidth="1"/>
  </cols>
  <sheetData>
    <row r="1" spans="18:27" ht="14.25">
      <c r="R1" s="45" t="s">
        <v>50</v>
      </c>
      <c r="S1" s="45"/>
      <c r="T1" s="45"/>
      <c r="U1" s="45"/>
      <c r="V1" s="45"/>
      <c r="W1" s="45"/>
      <c r="X1" s="45"/>
      <c r="Y1" s="45"/>
      <c r="Z1" s="45"/>
      <c r="AA1" s="3"/>
    </row>
    <row r="2" spans="18:27" ht="14.25">
      <c r="R2" s="45" t="s">
        <v>57</v>
      </c>
      <c r="S2" s="45"/>
      <c r="T2" s="45"/>
      <c r="U2" s="45"/>
      <c r="V2" s="45"/>
      <c r="W2" s="45"/>
      <c r="X2" s="45"/>
      <c r="Y2" s="45"/>
      <c r="Z2" s="4"/>
      <c r="AA2" s="4"/>
    </row>
    <row r="3" spans="18:27" ht="14.25">
      <c r="R3" s="46" t="s">
        <v>46</v>
      </c>
      <c r="S3" s="46"/>
      <c r="T3" s="46"/>
      <c r="U3" s="46"/>
      <c r="V3" s="46"/>
      <c r="W3" s="46"/>
      <c r="X3" s="46"/>
      <c r="Y3" s="5"/>
      <c r="Z3" s="5"/>
      <c r="AA3" s="5"/>
    </row>
    <row r="4" spans="18:27" ht="14.25">
      <c r="R4" s="46" t="s">
        <v>47</v>
      </c>
      <c r="S4" s="46"/>
      <c r="T4" s="46"/>
      <c r="U4" s="46"/>
      <c r="V4" s="46"/>
      <c r="W4" s="46"/>
      <c r="X4" s="46"/>
      <c r="Y4" s="46"/>
      <c r="Z4" s="5"/>
      <c r="AA4" s="5"/>
    </row>
    <row r="5" spans="18:27" ht="14.25">
      <c r="R5" s="45" t="s">
        <v>48</v>
      </c>
      <c r="S5" s="45"/>
      <c r="T5" s="45"/>
      <c r="U5" s="45"/>
      <c r="V5" s="45"/>
      <c r="W5" s="45"/>
      <c r="X5" s="45"/>
      <c r="Y5" s="45"/>
      <c r="Z5" s="45"/>
      <c r="AA5" s="3"/>
    </row>
    <row r="6" spans="2:27" ht="15">
      <c r="B6" s="50" t="s">
        <v>49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6"/>
    </row>
    <row r="7" spans="2:27" ht="15">
      <c r="B7" s="50" t="s">
        <v>44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6"/>
    </row>
    <row r="8" spans="2:28" ht="15">
      <c r="B8" s="51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7"/>
      <c r="AB8" s="8"/>
    </row>
    <row r="9" spans="2:27" ht="14.25">
      <c r="B9" s="43" t="s">
        <v>0</v>
      </c>
      <c r="C9" s="44" t="s">
        <v>1</v>
      </c>
      <c r="D9" s="44"/>
      <c r="E9" s="42" t="s">
        <v>2</v>
      </c>
      <c r="F9" s="42"/>
      <c r="G9" s="42" t="s">
        <v>3</v>
      </c>
      <c r="H9" s="42"/>
      <c r="I9" s="42" t="s">
        <v>4</v>
      </c>
      <c r="J9" s="42"/>
      <c r="K9" s="42" t="s">
        <v>5</v>
      </c>
      <c r="L9" s="42"/>
      <c r="M9" s="42" t="s">
        <v>6</v>
      </c>
      <c r="N9" s="42"/>
      <c r="O9" s="42" t="s">
        <v>7</v>
      </c>
      <c r="P9" s="42"/>
      <c r="Q9" s="42" t="s">
        <v>8</v>
      </c>
      <c r="R9" s="42"/>
      <c r="S9" s="42" t="s">
        <v>9</v>
      </c>
      <c r="T9" s="42"/>
      <c r="U9" s="42" t="s">
        <v>10</v>
      </c>
      <c r="V9" s="42"/>
      <c r="W9" s="42" t="s">
        <v>11</v>
      </c>
      <c r="X9" s="42"/>
      <c r="Y9" s="42" t="s">
        <v>12</v>
      </c>
      <c r="Z9" s="42"/>
      <c r="AA9" s="11"/>
    </row>
    <row r="10" spans="2:37" ht="67.5" customHeight="1">
      <c r="B10" s="43"/>
      <c r="C10" s="12" t="s">
        <v>13</v>
      </c>
      <c r="D10" s="12" t="s">
        <v>14</v>
      </c>
      <c r="E10" s="13" t="s">
        <v>13</v>
      </c>
      <c r="F10" s="13" t="s">
        <v>14</v>
      </c>
      <c r="G10" s="13" t="s">
        <v>13</v>
      </c>
      <c r="H10" s="13" t="s">
        <v>14</v>
      </c>
      <c r="I10" s="13" t="s">
        <v>13</v>
      </c>
      <c r="J10" s="13" t="s">
        <v>14</v>
      </c>
      <c r="K10" s="13" t="s">
        <v>13</v>
      </c>
      <c r="L10" s="13" t="s">
        <v>14</v>
      </c>
      <c r="M10" s="13" t="s">
        <v>13</v>
      </c>
      <c r="N10" s="13" t="s">
        <v>14</v>
      </c>
      <c r="O10" s="13" t="s">
        <v>13</v>
      </c>
      <c r="P10" s="13" t="s">
        <v>14</v>
      </c>
      <c r="Q10" s="13" t="s">
        <v>13</v>
      </c>
      <c r="R10" s="13" t="s">
        <v>14</v>
      </c>
      <c r="S10" s="13" t="s">
        <v>13</v>
      </c>
      <c r="T10" s="13" t="s">
        <v>14</v>
      </c>
      <c r="U10" s="13" t="s">
        <v>13</v>
      </c>
      <c r="V10" s="13" t="s">
        <v>14</v>
      </c>
      <c r="W10" s="13" t="s">
        <v>13</v>
      </c>
      <c r="X10" s="13" t="s">
        <v>14</v>
      </c>
      <c r="Y10" s="13" t="s">
        <v>13</v>
      </c>
      <c r="Z10" s="13" t="s">
        <v>14</v>
      </c>
      <c r="AA10" s="14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2:36" ht="71.25" customHeight="1">
      <c r="B11" s="9" t="s">
        <v>15</v>
      </c>
      <c r="C11" s="16">
        <f>E11+G11+I11+K11+M11+O11+Q11+S11+U11+W11+Y11</f>
        <v>403616.4000000001</v>
      </c>
      <c r="D11" s="16">
        <f>F11+H11+J11+L11+N11+P11+R11+T11+V11+X11+Z11</f>
        <v>399208.6000000001</v>
      </c>
      <c r="E11" s="17">
        <v>32910.9</v>
      </c>
      <c r="F11" s="17">
        <v>31763.5</v>
      </c>
      <c r="G11" s="17">
        <v>32977.2</v>
      </c>
      <c r="H11" s="17">
        <v>32223.5</v>
      </c>
      <c r="I11" s="13">
        <v>32887.9</v>
      </c>
      <c r="J11" s="13">
        <v>32395.5</v>
      </c>
      <c r="K11" s="13">
        <v>34203.5</v>
      </c>
      <c r="L11" s="13">
        <v>34203.5</v>
      </c>
      <c r="M11" s="13">
        <v>34549.7</v>
      </c>
      <c r="N11" s="13">
        <v>34323</v>
      </c>
      <c r="O11" s="13">
        <v>35463.9</v>
      </c>
      <c r="P11" s="13">
        <v>35372.6</v>
      </c>
      <c r="Q11" s="17">
        <f aca="true" t="shared" si="0" ref="Q11:Y11">Q16+Q22+Q28</f>
        <v>35772.7</v>
      </c>
      <c r="R11" s="17">
        <f t="shared" si="0"/>
        <v>35533</v>
      </c>
      <c r="S11" s="17">
        <f t="shared" si="0"/>
        <v>38258.4</v>
      </c>
      <c r="T11" s="17">
        <f>T16+T22+T28</f>
        <v>37666.1</v>
      </c>
      <c r="U11" s="17">
        <f t="shared" si="0"/>
        <v>42197.4</v>
      </c>
      <c r="V11" s="17">
        <f>V16+V22+V28</f>
        <v>42197.4</v>
      </c>
      <c r="W11" s="17">
        <f>W16+W22+W28</f>
        <v>42197.4</v>
      </c>
      <c r="X11" s="17">
        <f t="shared" si="0"/>
        <v>42197.4</v>
      </c>
      <c r="Y11" s="17">
        <f t="shared" si="0"/>
        <v>42197.4</v>
      </c>
      <c r="Z11" s="17">
        <f>Z16+Z22+Z28</f>
        <v>41333.100000000006</v>
      </c>
      <c r="AA11" s="18"/>
      <c r="AB11" s="15">
        <f>C11-E11-G11-I11-K11-M11-O11-Q11-S11-U11-W11-Y11</f>
        <v>0</v>
      </c>
      <c r="AC11" s="15"/>
      <c r="AD11" s="15"/>
      <c r="AE11" s="15"/>
      <c r="AF11" s="15"/>
      <c r="AG11" s="15"/>
      <c r="AH11" s="15"/>
      <c r="AI11" s="15"/>
      <c r="AJ11" s="15"/>
    </row>
    <row r="12" spans="2:31" ht="33" customHeight="1">
      <c r="B12" s="9" t="s">
        <v>16</v>
      </c>
      <c r="C12" s="19"/>
      <c r="D12" s="19"/>
      <c r="E12" s="10">
        <v>99</v>
      </c>
      <c r="F12" s="10">
        <v>99</v>
      </c>
      <c r="G12" s="10">
        <v>100</v>
      </c>
      <c r="H12" s="10">
        <v>99</v>
      </c>
      <c r="I12" s="10">
        <v>100</v>
      </c>
      <c r="J12" s="10">
        <v>100</v>
      </c>
      <c r="K12" s="10">
        <v>100</v>
      </c>
      <c r="L12" s="10">
        <v>100</v>
      </c>
      <c r="M12" s="10">
        <v>100</v>
      </c>
      <c r="N12" s="10">
        <v>100</v>
      </c>
      <c r="O12" s="10">
        <v>100</v>
      </c>
      <c r="P12" s="10">
        <v>100</v>
      </c>
      <c r="Q12" s="10">
        <v>100</v>
      </c>
      <c r="R12" s="10">
        <v>100</v>
      </c>
      <c r="S12" s="10">
        <v>100</v>
      </c>
      <c r="T12" s="10">
        <v>100</v>
      </c>
      <c r="U12" s="10">
        <v>100</v>
      </c>
      <c r="V12" s="10">
        <v>100</v>
      </c>
      <c r="W12" s="10">
        <v>100</v>
      </c>
      <c r="X12" s="10">
        <v>100</v>
      </c>
      <c r="Y12" s="10">
        <v>100</v>
      </c>
      <c r="Z12" s="10">
        <v>100</v>
      </c>
      <c r="AA12" s="11"/>
      <c r="AB12" s="15"/>
      <c r="AC12" s="15"/>
      <c r="AE12" s="15"/>
    </row>
    <row r="13" spans="2:36" ht="14.25">
      <c r="B13" s="9" t="s">
        <v>17</v>
      </c>
      <c r="C13" s="20"/>
      <c r="D13" s="20"/>
      <c r="E13" s="10">
        <v>99</v>
      </c>
      <c r="F13" s="10">
        <v>99</v>
      </c>
      <c r="G13" s="10">
        <v>99</v>
      </c>
      <c r="H13" s="10">
        <v>99</v>
      </c>
      <c r="I13" s="10">
        <v>99</v>
      </c>
      <c r="J13" s="10">
        <v>99</v>
      </c>
      <c r="K13" s="10">
        <v>100</v>
      </c>
      <c r="L13" s="10">
        <v>100</v>
      </c>
      <c r="M13" s="10">
        <v>100</v>
      </c>
      <c r="N13" s="10">
        <v>100</v>
      </c>
      <c r="O13" s="10">
        <v>100</v>
      </c>
      <c r="P13" s="10">
        <v>100</v>
      </c>
      <c r="Q13" s="10">
        <v>100</v>
      </c>
      <c r="R13" s="10">
        <v>100</v>
      </c>
      <c r="S13" s="10">
        <v>100</v>
      </c>
      <c r="T13" s="10">
        <v>100</v>
      </c>
      <c r="U13" s="10">
        <v>100</v>
      </c>
      <c r="V13" s="10">
        <v>100</v>
      </c>
      <c r="W13" s="10">
        <v>100</v>
      </c>
      <c r="X13" s="10">
        <v>100</v>
      </c>
      <c r="Y13" s="10">
        <v>100</v>
      </c>
      <c r="Z13" s="10">
        <v>100</v>
      </c>
      <c r="AA13" s="21"/>
      <c r="AB13" s="21"/>
      <c r="AC13" s="15"/>
      <c r="AD13" s="15"/>
      <c r="AE13" s="15"/>
      <c r="AF13" s="15"/>
      <c r="AG13" s="15"/>
      <c r="AH13" s="15"/>
      <c r="AI13" s="15"/>
      <c r="AJ13" s="15"/>
    </row>
    <row r="14" spans="2:36" ht="36.75" customHeight="1">
      <c r="B14" s="9" t="s">
        <v>18</v>
      </c>
      <c r="C14" s="52" t="s">
        <v>19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0">
        <v>100</v>
      </c>
      <c r="P14" s="10">
        <v>100</v>
      </c>
      <c r="Q14" s="10">
        <v>100</v>
      </c>
      <c r="R14" s="10">
        <v>100</v>
      </c>
      <c r="S14" s="10">
        <v>100</v>
      </c>
      <c r="T14" s="10">
        <v>100</v>
      </c>
      <c r="U14" s="10">
        <v>100</v>
      </c>
      <c r="V14" s="10">
        <v>100</v>
      </c>
      <c r="W14" s="10">
        <v>100</v>
      </c>
      <c r="X14" s="10">
        <v>100</v>
      </c>
      <c r="Y14" s="10">
        <v>100</v>
      </c>
      <c r="Z14" s="10">
        <v>100</v>
      </c>
      <c r="AA14" s="11"/>
      <c r="AC14" s="15"/>
      <c r="AE14" s="22"/>
      <c r="AJ14" s="15"/>
    </row>
    <row r="15" spans="2:31" s="24" customFormat="1" ht="33" customHeight="1">
      <c r="B15" s="54" t="s">
        <v>20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  <c r="AA15" s="23"/>
      <c r="AC15" s="25"/>
      <c r="AD15" s="25"/>
      <c r="AE15" s="25"/>
    </row>
    <row r="16" spans="2:34" ht="64.5" customHeight="1">
      <c r="B16" s="53" t="s">
        <v>33</v>
      </c>
      <c r="C16" s="26">
        <f>E16+G16+I16+K16+M16+O16+Q16+S16+U16+W16+Y16</f>
        <v>64161.250000000015</v>
      </c>
      <c r="D16" s="26">
        <f>F16+H16+J16+L16+N16+P16+R16+T16+V16+X16+Z16</f>
        <v>62512.200000000004</v>
      </c>
      <c r="E16" s="27">
        <v>5416.3</v>
      </c>
      <c r="F16" s="27">
        <v>4955.4</v>
      </c>
      <c r="G16" s="27">
        <v>5305.6</v>
      </c>
      <c r="H16" s="27">
        <v>5172.6</v>
      </c>
      <c r="I16" s="27">
        <v>5261</v>
      </c>
      <c r="J16" s="27">
        <v>5113.3</v>
      </c>
      <c r="K16" s="27">
        <v>5541</v>
      </c>
      <c r="L16" s="27">
        <v>5541</v>
      </c>
      <c r="M16" s="27">
        <v>5499.7</v>
      </c>
      <c r="N16" s="27">
        <v>5386.3</v>
      </c>
      <c r="O16" s="27">
        <v>5509.1</v>
      </c>
      <c r="P16" s="27">
        <v>5463.45</v>
      </c>
      <c r="Q16" s="27">
        <v>5663.5</v>
      </c>
      <c r="R16" s="27">
        <f>5211.35+R17</f>
        <v>5643.5</v>
      </c>
      <c r="S16" s="17">
        <f>6313.7+22.95</f>
        <v>6336.65</v>
      </c>
      <c r="T16" s="17">
        <v>6040.45</v>
      </c>
      <c r="U16" s="17">
        <f>6110.6+432.2</f>
        <v>6542.8</v>
      </c>
      <c r="V16" s="17">
        <f>6110.6+432.2</f>
        <v>6542.8</v>
      </c>
      <c r="W16" s="17">
        <f>6110.6+432.2</f>
        <v>6542.8</v>
      </c>
      <c r="X16" s="17">
        <f>6110.6+432.2</f>
        <v>6542.8</v>
      </c>
      <c r="Y16" s="27">
        <f>6110.6+432.2</f>
        <v>6542.8</v>
      </c>
      <c r="Z16" s="17">
        <v>6110.6</v>
      </c>
      <c r="AA16" s="18"/>
      <c r="AB16" s="15">
        <f>C16-E16-G16-I16-K16-M16-O16-Q16-S16-U16-W16-Y16</f>
        <v>1.6370904631912708E-11</v>
      </c>
      <c r="AC16" s="15"/>
      <c r="AD16" s="25"/>
      <c r="AE16" s="25"/>
      <c r="AH16" s="15"/>
    </row>
    <row r="17" spans="2:33" ht="42" customHeight="1">
      <c r="B17" s="53"/>
      <c r="C17" s="26">
        <f>E17+G17+I17+K17+M17+O17+Q17+S17+U17+W17+Y17</f>
        <v>4618.799999999999</v>
      </c>
      <c r="D17" s="26">
        <f>F17+H17+J17+L17+N17+P17+R17+T17+V17+X17+Z17</f>
        <v>3771.5499999999993</v>
      </c>
      <c r="E17" s="13">
        <v>448.7</v>
      </c>
      <c r="F17" s="13">
        <v>404.1</v>
      </c>
      <c r="G17" s="13">
        <v>448.7</v>
      </c>
      <c r="H17" s="13">
        <v>319.7</v>
      </c>
      <c r="I17" s="13">
        <v>404.1</v>
      </c>
      <c r="J17" s="13">
        <v>279.9</v>
      </c>
      <c r="K17" s="13">
        <v>325.2</v>
      </c>
      <c r="L17" s="13">
        <v>325.2</v>
      </c>
      <c r="M17" s="13">
        <v>404.1</v>
      </c>
      <c r="N17" s="13">
        <v>332</v>
      </c>
      <c r="O17" s="13">
        <v>404.1</v>
      </c>
      <c r="P17" s="13">
        <v>359</v>
      </c>
      <c r="Q17" s="13">
        <v>432.2</v>
      </c>
      <c r="R17" s="17">
        <v>432.15</v>
      </c>
      <c r="S17" s="17">
        <v>455.1</v>
      </c>
      <c r="T17" s="17">
        <v>455.1</v>
      </c>
      <c r="U17" s="17">
        <v>432.2</v>
      </c>
      <c r="V17" s="17">
        <v>432.2</v>
      </c>
      <c r="W17" s="17">
        <v>432.2</v>
      </c>
      <c r="X17" s="17">
        <v>432.2</v>
      </c>
      <c r="Y17" s="17">
        <v>432.2</v>
      </c>
      <c r="Z17" s="17">
        <v>0</v>
      </c>
      <c r="AA17" s="18"/>
      <c r="AB17" s="15">
        <f>C17-E17-G17-I17-K17-M17-O17-Q17-S17-U17-W17-Y17</f>
        <v>0</v>
      </c>
      <c r="AC17" s="15"/>
      <c r="AD17" s="15"/>
      <c r="AE17" s="15"/>
      <c r="AF17" s="15"/>
      <c r="AG17" s="15"/>
    </row>
    <row r="18" spans="2:33" ht="53.25" customHeight="1">
      <c r="B18" s="28" t="s">
        <v>21</v>
      </c>
      <c r="C18" s="20"/>
      <c r="D18" s="20"/>
      <c r="E18" s="10" t="s">
        <v>22</v>
      </c>
      <c r="F18" s="10" t="s">
        <v>22</v>
      </c>
      <c r="G18" s="10" t="s">
        <v>22</v>
      </c>
      <c r="H18" s="10" t="s">
        <v>22</v>
      </c>
      <c r="I18" s="10" t="s">
        <v>22</v>
      </c>
      <c r="J18" s="10" t="s">
        <v>22</v>
      </c>
      <c r="K18" s="10" t="s">
        <v>22</v>
      </c>
      <c r="L18" s="10" t="s">
        <v>22</v>
      </c>
      <c r="M18" s="10" t="s">
        <v>22</v>
      </c>
      <c r="N18" s="10" t="s">
        <v>22</v>
      </c>
      <c r="O18" s="10" t="s">
        <v>22</v>
      </c>
      <c r="P18" s="10" t="s">
        <v>22</v>
      </c>
      <c r="Q18" s="10" t="s">
        <v>22</v>
      </c>
      <c r="R18" s="10" t="s">
        <v>22</v>
      </c>
      <c r="S18" s="47"/>
      <c r="T18" s="67"/>
      <c r="U18" s="67"/>
      <c r="V18" s="67"/>
      <c r="W18" s="67"/>
      <c r="X18" s="67"/>
      <c r="Y18" s="67"/>
      <c r="Z18" s="68"/>
      <c r="AA18" s="11"/>
      <c r="AB18" s="15"/>
      <c r="AG18" s="15"/>
    </row>
    <row r="19" spans="2:33" ht="53.25" customHeight="1">
      <c r="B19" s="28" t="s">
        <v>21</v>
      </c>
      <c r="C19" s="64" t="s">
        <v>55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10" t="s">
        <v>56</v>
      </c>
      <c r="T19" s="10" t="s">
        <v>56</v>
      </c>
      <c r="U19" s="10" t="s">
        <v>56</v>
      </c>
      <c r="V19" s="10" t="s">
        <v>56</v>
      </c>
      <c r="W19" s="10" t="s">
        <v>56</v>
      </c>
      <c r="X19" s="10" t="s">
        <v>56</v>
      </c>
      <c r="Y19" s="10" t="s">
        <v>56</v>
      </c>
      <c r="Z19" s="10" t="s">
        <v>56</v>
      </c>
      <c r="AA19" s="11"/>
      <c r="AG19" s="15"/>
    </row>
    <row r="20" spans="2:33" ht="62.25" customHeight="1">
      <c r="B20" s="28" t="s">
        <v>23</v>
      </c>
      <c r="C20" s="20"/>
      <c r="D20" s="20"/>
      <c r="E20" s="10">
        <v>100</v>
      </c>
      <c r="F20" s="10">
        <v>100</v>
      </c>
      <c r="G20" s="10">
        <v>100</v>
      </c>
      <c r="H20" s="10">
        <v>100</v>
      </c>
      <c r="I20" s="10">
        <v>100</v>
      </c>
      <c r="J20" s="10">
        <v>100</v>
      </c>
      <c r="K20" s="10">
        <v>100</v>
      </c>
      <c r="L20" s="10">
        <v>100</v>
      </c>
      <c r="M20" s="10">
        <v>100</v>
      </c>
      <c r="N20" s="10">
        <v>100</v>
      </c>
      <c r="O20" s="10">
        <v>100</v>
      </c>
      <c r="P20" s="10">
        <v>100</v>
      </c>
      <c r="Q20" s="10">
        <v>100</v>
      </c>
      <c r="R20" s="10">
        <v>100</v>
      </c>
      <c r="S20" s="10">
        <v>100</v>
      </c>
      <c r="T20" s="10">
        <v>100</v>
      </c>
      <c r="U20" s="10">
        <v>100</v>
      </c>
      <c r="V20" s="10">
        <v>100</v>
      </c>
      <c r="W20" s="10">
        <v>100</v>
      </c>
      <c r="X20" s="10">
        <v>100</v>
      </c>
      <c r="Y20" s="10">
        <v>100</v>
      </c>
      <c r="Z20" s="10">
        <v>100</v>
      </c>
      <c r="AA20" s="11"/>
      <c r="AC20" s="15"/>
      <c r="AD20" s="15"/>
      <c r="AF20" s="15"/>
      <c r="AG20" s="15"/>
    </row>
    <row r="21" spans="2:32" ht="27">
      <c r="B21" s="28" t="s">
        <v>24</v>
      </c>
      <c r="C21" s="20"/>
      <c r="D21" s="20"/>
      <c r="E21" s="10">
        <v>99</v>
      </c>
      <c r="F21" s="10">
        <v>99</v>
      </c>
      <c r="G21" s="10">
        <v>98</v>
      </c>
      <c r="H21" s="10">
        <v>98</v>
      </c>
      <c r="I21" s="10">
        <v>99</v>
      </c>
      <c r="J21" s="10">
        <v>99</v>
      </c>
      <c r="K21" s="10">
        <v>100</v>
      </c>
      <c r="L21" s="10">
        <v>100</v>
      </c>
      <c r="M21" s="10">
        <v>100</v>
      </c>
      <c r="N21" s="10">
        <v>100</v>
      </c>
      <c r="O21" s="10">
        <v>100</v>
      </c>
      <c r="P21" s="10">
        <v>100</v>
      </c>
      <c r="Q21" s="10">
        <v>100</v>
      </c>
      <c r="R21" s="10">
        <v>100</v>
      </c>
      <c r="S21" s="10">
        <v>100</v>
      </c>
      <c r="T21" s="10">
        <v>100</v>
      </c>
      <c r="U21" s="10">
        <v>100</v>
      </c>
      <c r="V21" s="10">
        <v>100</v>
      </c>
      <c r="W21" s="10">
        <v>100</v>
      </c>
      <c r="X21" s="10">
        <v>100</v>
      </c>
      <c r="Y21" s="10">
        <v>100</v>
      </c>
      <c r="Z21" s="10">
        <v>100</v>
      </c>
      <c r="AA21" s="11"/>
      <c r="AF21" s="15"/>
    </row>
    <row r="22" spans="2:32" ht="69.75" customHeight="1">
      <c r="B22" s="57" t="s">
        <v>32</v>
      </c>
      <c r="C22" s="29">
        <f>E22+G22+I22+K22+M22+O22+Q22+S22+U22+W22+Y22</f>
        <v>64160.95</v>
      </c>
      <c r="D22" s="12">
        <f>F22+H22+J22+L22+N22+P22+R22+T22+V22+X22+Z22</f>
        <v>62511.99999999999</v>
      </c>
      <c r="E22" s="13">
        <v>5416.2</v>
      </c>
      <c r="F22" s="13">
        <v>4955.3</v>
      </c>
      <c r="G22" s="13">
        <v>5305.7</v>
      </c>
      <c r="H22" s="13">
        <v>5172.5</v>
      </c>
      <c r="I22" s="13">
        <v>5261</v>
      </c>
      <c r="J22" s="13">
        <v>5113.3</v>
      </c>
      <c r="K22" s="13">
        <v>5541.1</v>
      </c>
      <c r="L22" s="13">
        <v>5541.1</v>
      </c>
      <c r="M22" s="13">
        <v>5499.7</v>
      </c>
      <c r="N22" s="13">
        <v>5386.4</v>
      </c>
      <c r="O22" s="13">
        <v>5509.1</v>
      </c>
      <c r="P22" s="17">
        <v>5463.45</v>
      </c>
      <c r="Q22" s="17">
        <f>Q16</f>
        <v>5663.5</v>
      </c>
      <c r="R22" s="17">
        <f>R16</f>
        <v>5643.5</v>
      </c>
      <c r="S22" s="17">
        <f>6313.6+22.95</f>
        <v>6336.55</v>
      </c>
      <c r="T22" s="17">
        <v>6040.45</v>
      </c>
      <c r="U22" s="17">
        <f>6110.6+432.1</f>
        <v>6542.700000000001</v>
      </c>
      <c r="V22" s="17">
        <f>6110.6+432.1</f>
        <v>6542.700000000001</v>
      </c>
      <c r="W22" s="17">
        <f>6110.6+432.1</f>
        <v>6542.700000000001</v>
      </c>
      <c r="X22" s="17">
        <f>6110.6+432.1</f>
        <v>6542.700000000001</v>
      </c>
      <c r="Y22" s="17">
        <f>6110.6+432.1</f>
        <v>6542.700000000001</v>
      </c>
      <c r="Z22" s="17">
        <f>Z16</f>
        <v>6110.6</v>
      </c>
      <c r="AA22" s="18"/>
      <c r="AB22" s="15">
        <f>C22-E22-G22-I22-K22-M22-O22-Q22-S22-U22-W22-Y22</f>
        <v>7.275957614183426E-12</v>
      </c>
      <c r="AE22" s="15"/>
      <c r="AF22" s="15"/>
    </row>
    <row r="23" spans="2:31" ht="39.75">
      <c r="B23" s="58"/>
      <c r="C23" s="12">
        <f>E23+G23+I23+K23+M23+O23+Q23+S23+U23+W23+Y23</f>
        <v>4618.200000000001</v>
      </c>
      <c r="D23" s="12">
        <f>F23+H23+J23+L23+N23+P23+R23+T23+V23+X23+Z23</f>
        <v>3771.1499999999996</v>
      </c>
      <c r="E23" s="13">
        <v>448.7</v>
      </c>
      <c r="F23" s="13">
        <v>404</v>
      </c>
      <c r="G23" s="13">
        <v>448.7</v>
      </c>
      <c r="H23" s="13">
        <v>319.7</v>
      </c>
      <c r="I23" s="13">
        <v>404</v>
      </c>
      <c r="J23" s="13">
        <v>279.8</v>
      </c>
      <c r="K23" s="13">
        <v>325.2</v>
      </c>
      <c r="L23" s="13">
        <v>325.2</v>
      </c>
      <c r="M23" s="13">
        <v>404</v>
      </c>
      <c r="N23" s="13">
        <v>332</v>
      </c>
      <c r="O23" s="13">
        <v>404</v>
      </c>
      <c r="P23" s="13">
        <v>359</v>
      </c>
      <c r="Q23" s="13">
        <f>Q17</f>
        <v>432.2</v>
      </c>
      <c r="R23" s="17">
        <f>R17</f>
        <v>432.15</v>
      </c>
      <c r="S23" s="17">
        <v>455.1</v>
      </c>
      <c r="T23" s="17">
        <v>455.1</v>
      </c>
      <c r="U23" s="17">
        <v>432.1</v>
      </c>
      <c r="V23" s="17">
        <v>432.1</v>
      </c>
      <c r="W23" s="17">
        <v>432.1</v>
      </c>
      <c r="X23" s="17">
        <v>432.1</v>
      </c>
      <c r="Y23" s="17">
        <v>432.1</v>
      </c>
      <c r="Z23" s="17">
        <v>0</v>
      </c>
      <c r="AA23" s="18"/>
      <c r="AB23" s="15">
        <f>C23-E23-G23-I23-K23-M23-O23-Q23-S23-U23-W23-Y23</f>
        <v>1.0231815394945443E-12</v>
      </c>
      <c r="AE23" s="15"/>
    </row>
    <row r="24" spans="2:30" ht="52.5">
      <c r="B24" s="30" t="s">
        <v>25</v>
      </c>
      <c r="C24" s="20"/>
      <c r="D24" s="20"/>
      <c r="E24" s="10" t="s">
        <v>26</v>
      </c>
      <c r="F24" s="10" t="s">
        <v>26</v>
      </c>
      <c r="G24" s="10" t="s">
        <v>26</v>
      </c>
      <c r="H24" s="10" t="s">
        <v>26</v>
      </c>
      <c r="I24" s="10" t="s">
        <v>26</v>
      </c>
      <c r="J24" s="10" t="s">
        <v>26</v>
      </c>
      <c r="K24" s="10" t="s">
        <v>26</v>
      </c>
      <c r="L24" s="10" t="s">
        <v>26</v>
      </c>
      <c r="M24" s="10" t="s">
        <v>26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26</v>
      </c>
      <c r="S24" s="10" t="s">
        <v>26</v>
      </c>
      <c r="T24" s="10" t="s">
        <v>26</v>
      </c>
      <c r="U24" s="10" t="s">
        <v>26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1"/>
      <c r="AC24" s="15"/>
      <c r="AD24" s="15"/>
    </row>
    <row r="25" spans="2:34" ht="14.25">
      <c r="B25" s="31" t="s">
        <v>27</v>
      </c>
      <c r="C25" s="20"/>
      <c r="D25" s="20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1"/>
      <c r="AB25" s="32"/>
      <c r="AC25" s="15"/>
      <c r="AD25" s="22"/>
      <c r="AE25" s="22"/>
      <c r="AH25" s="22"/>
    </row>
    <row r="26" spans="2:38" ht="14.25">
      <c r="B26" s="31" t="s">
        <v>28</v>
      </c>
      <c r="C26" s="20"/>
      <c r="D26" s="20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1"/>
      <c r="AB26" s="32"/>
      <c r="AC26" s="15"/>
      <c r="AD26" s="22"/>
      <c r="AE26" s="22"/>
      <c r="AH26" s="22"/>
      <c r="AI26" s="15"/>
      <c r="AL26" s="15"/>
    </row>
    <row r="27" spans="2:38" ht="45">
      <c r="B27" s="33" t="s">
        <v>54</v>
      </c>
      <c r="C27" s="12">
        <f>E27+G27+I27+K27+M27+O27+Q27+S27+U27+W27+Y27</f>
        <v>187958.50000000003</v>
      </c>
      <c r="D27" s="12">
        <f>F27+H27+J27+L27+N27+P27+R27+T27+V27+X27+Z27</f>
        <v>186848.7</v>
      </c>
      <c r="E27" s="13">
        <v>22078.4</v>
      </c>
      <c r="F27" s="13">
        <v>21852.8</v>
      </c>
      <c r="G27" s="13">
        <v>22365.9</v>
      </c>
      <c r="H27" s="13">
        <v>21878.4</v>
      </c>
      <c r="I27" s="13">
        <v>22365.9</v>
      </c>
      <c r="J27" s="13">
        <v>22168.9</v>
      </c>
      <c r="K27" s="13">
        <v>23121.4</v>
      </c>
      <c r="L27" s="13">
        <v>23121.4</v>
      </c>
      <c r="M27" s="13">
        <v>23550.3</v>
      </c>
      <c r="N27" s="13">
        <v>23550.3</v>
      </c>
      <c r="O27" s="13">
        <v>24445.7</v>
      </c>
      <c r="P27" s="13">
        <v>24445.7</v>
      </c>
      <c r="Q27" s="13">
        <v>24445.7</v>
      </c>
      <c r="R27" s="17">
        <v>24246</v>
      </c>
      <c r="S27" s="13">
        <v>25585.2</v>
      </c>
      <c r="T27" s="13">
        <v>25585.2</v>
      </c>
      <c r="U27" s="61"/>
      <c r="V27" s="62"/>
      <c r="W27" s="62"/>
      <c r="X27" s="62"/>
      <c r="Y27" s="62"/>
      <c r="Z27" s="63"/>
      <c r="AA27" s="14"/>
      <c r="AB27" s="32"/>
      <c r="AC27" s="15"/>
      <c r="AD27" s="22"/>
      <c r="AE27" s="22"/>
      <c r="AH27" s="22"/>
      <c r="AI27" s="15"/>
      <c r="AL27" s="15"/>
    </row>
    <row r="28" spans="2:34" ht="57.75" customHeight="1">
      <c r="B28" s="57" t="s">
        <v>51</v>
      </c>
      <c r="C28" s="12">
        <f>E28+G28+I28+K28+M28+O28+Q28+S28+U28+W28+Y28</f>
        <v>275294.2</v>
      </c>
      <c r="D28" s="12">
        <f>F28+H28+J28+L28+N28+P28+R28+T28+V28+X28+Z28</f>
        <v>274184.4</v>
      </c>
      <c r="E28" s="13">
        <v>22078.4</v>
      </c>
      <c r="F28" s="13">
        <v>21852.8</v>
      </c>
      <c r="G28" s="13">
        <v>22365.9</v>
      </c>
      <c r="H28" s="13">
        <v>21878.4</v>
      </c>
      <c r="I28" s="13">
        <v>22365.9</v>
      </c>
      <c r="J28" s="13">
        <v>22168.9</v>
      </c>
      <c r="K28" s="13">
        <v>23121.4</v>
      </c>
      <c r="L28" s="13">
        <v>23121.4</v>
      </c>
      <c r="M28" s="13">
        <v>23550.3</v>
      </c>
      <c r="N28" s="13">
        <v>23550.3</v>
      </c>
      <c r="O28" s="13">
        <v>24445.7</v>
      </c>
      <c r="P28" s="13">
        <v>24445.7</v>
      </c>
      <c r="Q28" s="13">
        <v>24445.7</v>
      </c>
      <c r="R28" s="17">
        <v>24246</v>
      </c>
      <c r="S28" s="13">
        <v>25585.2</v>
      </c>
      <c r="T28" s="13">
        <v>25585.2</v>
      </c>
      <c r="U28" s="13">
        <f aca="true" t="shared" si="1" ref="U28:Z28">26511.9+2600</f>
        <v>29111.9</v>
      </c>
      <c r="V28" s="17">
        <f t="shared" si="1"/>
        <v>29111.9</v>
      </c>
      <c r="W28" s="17">
        <f t="shared" si="1"/>
        <v>29111.9</v>
      </c>
      <c r="X28" s="17">
        <f t="shared" si="1"/>
        <v>29111.9</v>
      </c>
      <c r="Y28" s="13">
        <f t="shared" si="1"/>
        <v>29111.9</v>
      </c>
      <c r="Z28" s="13">
        <f t="shared" si="1"/>
        <v>29111.9</v>
      </c>
      <c r="AA28" s="14"/>
      <c r="AB28" s="15">
        <f>C28-E28-G28-I28-K28-M28-O28-Q28-S28-U28-W28-Y28</f>
        <v>3.637978807091713E-11</v>
      </c>
      <c r="AC28" s="15"/>
      <c r="AD28" s="22"/>
      <c r="AE28" s="22"/>
      <c r="AH28" s="22"/>
    </row>
    <row r="29" spans="2:29" ht="36.75" customHeight="1">
      <c r="B29" s="58"/>
      <c r="C29" s="47" t="s">
        <v>53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17">
        <v>2600</v>
      </c>
      <c r="V29" s="17">
        <v>2600</v>
      </c>
      <c r="W29" s="17">
        <v>2600</v>
      </c>
      <c r="X29" s="17">
        <v>2600</v>
      </c>
      <c r="Y29" s="17">
        <v>2600</v>
      </c>
      <c r="Z29" s="17">
        <v>2600</v>
      </c>
      <c r="AA29" s="18"/>
      <c r="AB29" s="14"/>
      <c r="AC29" s="15"/>
    </row>
    <row r="30" spans="2:27" ht="39">
      <c r="B30" s="31" t="s">
        <v>29</v>
      </c>
      <c r="C30" s="20"/>
      <c r="D30" s="20"/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100</v>
      </c>
      <c r="O30" s="10">
        <v>100</v>
      </c>
      <c r="P30" s="10">
        <v>100</v>
      </c>
      <c r="Q30" s="10">
        <v>100</v>
      </c>
      <c r="R30" s="10">
        <v>100</v>
      </c>
      <c r="S30" s="10">
        <v>100</v>
      </c>
      <c r="T30" s="10">
        <v>100</v>
      </c>
      <c r="U30" s="10">
        <v>100</v>
      </c>
      <c r="V30" s="10">
        <v>100</v>
      </c>
      <c r="W30" s="10">
        <v>100</v>
      </c>
      <c r="X30" s="10">
        <v>100</v>
      </c>
      <c r="Y30" s="10">
        <v>100</v>
      </c>
      <c r="Z30" s="10">
        <v>100</v>
      </c>
      <c r="AA30" s="11"/>
    </row>
    <row r="31" spans="2:36" ht="39">
      <c r="B31" s="31" t="s">
        <v>30</v>
      </c>
      <c r="C31" s="20"/>
      <c r="D31" s="20"/>
      <c r="E31" s="10">
        <v>100</v>
      </c>
      <c r="F31" s="10">
        <v>100</v>
      </c>
      <c r="G31" s="10">
        <v>100</v>
      </c>
      <c r="H31" s="10">
        <v>100</v>
      </c>
      <c r="I31" s="10">
        <v>100</v>
      </c>
      <c r="J31" s="10">
        <v>100</v>
      </c>
      <c r="K31" s="10">
        <v>100</v>
      </c>
      <c r="L31" s="10">
        <v>100</v>
      </c>
      <c r="M31" s="10">
        <v>100</v>
      </c>
      <c r="N31" s="10">
        <v>100</v>
      </c>
      <c r="O31" s="10">
        <v>100</v>
      </c>
      <c r="P31" s="10">
        <v>100</v>
      </c>
      <c r="Q31" s="10">
        <v>100</v>
      </c>
      <c r="R31" s="10">
        <v>100</v>
      </c>
      <c r="S31" s="10">
        <v>100</v>
      </c>
      <c r="T31" s="10">
        <v>100</v>
      </c>
      <c r="U31" s="10">
        <v>100</v>
      </c>
      <c r="V31" s="10">
        <v>100</v>
      </c>
      <c r="W31" s="10">
        <v>100</v>
      </c>
      <c r="X31" s="10">
        <v>100</v>
      </c>
      <c r="Y31" s="10">
        <v>100</v>
      </c>
      <c r="Z31" s="10">
        <v>100</v>
      </c>
      <c r="AA31" s="11"/>
      <c r="AJ31" s="15"/>
    </row>
    <row r="32" spans="2:27" ht="39">
      <c r="B32" s="31" t="s">
        <v>31</v>
      </c>
      <c r="C32" s="20"/>
      <c r="D32" s="20"/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  <c r="N32" s="10">
        <v>100</v>
      </c>
      <c r="O32" s="10">
        <v>100</v>
      </c>
      <c r="P32" s="10">
        <v>100</v>
      </c>
      <c r="Q32" s="10">
        <v>100</v>
      </c>
      <c r="R32" s="10">
        <v>100</v>
      </c>
      <c r="S32" s="10">
        <v>100</v>
      </c>
      <c r="T32" s="10">
        <v>100</v>
      </c>
      <c r="U32" s="10">
        <v>100</v>
      </c>
      <c r="V32" s="10">
        <v>100</v>
      </c>
      <c r="W32" s="10">
        <v>100</v>
      </c>
      <c r="X32" s="10">
        <v>100</v>
      </c>
      <c r="Y32" s="10">
        <v>100</v>
      </c>
      <c r="Z32" s="10">
        <v>100</v>
      </c>
      <c r="AA32" s="11"/>
    </row>
    <row r="34" spans="2:27" ht="30" customHeight="1">
      <c r="B34" s="59" t="s">
        <v>34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34"/>
    </row>
    <row r="35" spans="2:27" ht="14.25">
      <c r="B35" s="59" t="s">
        <v>52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34"/>
    </row>
    <row r="36" spans="2:27" ht="14.25">
      <c r="B36" s="60" t="s">
        <v>35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35"/>
    </row>
    <row r="37" ht="15">
      <c r="B37" s="36"/>
    </row>
    <row r="38" spans="2:27" ht="14.25">
      <c r="B38" s="70" t="s">
        <v>36</v>
      </c>
      <c r="C38" s="70"/>
      <c r="D38" s="70"/>
      <c r="E38" s="52" t="s">
        <v>37</v>
      </c>
      <c r="F38" s="52"/>
      <c r="G38" s="52"/>
      <c r="H38" s="52"/>
      <c r="I38" s="52"/>
      <c r="J38" s="52"/>
      <c r="K38" s="52"/>
      <c r="L38" s="52"/>
      <c r="M38" s="52"/>
      <c r="N38" s="52" t="s">
        <v>38</v>
      </c>
      <c r="O38" s="52"/>
      <c r="P38" s="52"/>
      <c r="Q38" s="52"/>
      <c r="R38" s="70" t="s">
        <v>39</v>
      </c>
      <c r="S38" s="70"/>
      <c r="T38" s="70"/>
      <c r="U38" s="70"/>
      <c r="V38" s="70"/>
      <c r="W38" s="70"/>
      <c r="X38" s="70"/>
      <c r="Y38" s="70"/>
      <c r="Z38" s="70"/>
      <c r="AA38" s="37"/>
    </row>
    <row r="39" spans="2:27" ht="88.5" customHeight="1">
      <c r="B39" s="69" t="s">
        <v>40</v>
      </c>
      <c r="C39" s="69"/>
      <c r="D39" s="69"/>
      <c r="E39" s="43" t="s">
        <v>41</v>
      </c>
      <c r="F39" s="43"/>
      <c r="G39" s="43"/>
      <c r="H39" s="43"/>
      <c r="I39" s="43"/>
      <c r="J39" s="43"/>
      <c r="K39" s="43"/>
      <c r="L39" s="43"/>
      <c r="M39" s="43"/>
      <c r="N39" s="69" t="s">
        <v>42</v>
      </c>
      <c r="O39" s="69"/>
      <c r="P39" s="69"/>
      <c r="Q39" s="69"/>
      <c r="R39" s="43" t="s">
        <v>43</v>
      </c>
      <c r="S39" s="43"/>
      <c r="T39" s="43"/>
      <c r="U39" s="43"/>
      <c r="V39" s="43"/>
      <c r="W39" s="43"/>
      <c r="X39" s="43"/>
      <c r="Y39" s="43"/>
      <c r="Z39" s="43"/>
      <c r="AA39" s="38"/>
    </row>
    <row r="41" ht="14.25">
      <c r="N41" s="24"/>
    </row>
    <row r="43" spans="2:27" ht="14.25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5" spans="16:25" ht="14.25"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6:25" ht="14.25">
      <c r="P46" s="41"/>
      <c r="Q46" s="40"/>
      <c r="R46" s="40"/>
      <c r="S46" s="40"/>
      <c r="T46" s="40"/>
      <c r="U46" s="40"/>
      <c r="V46" s="40"/>
      <c r="W46" s="41"/>
      <c r="X46" s="41"/>
      <c r="Y46" s="41"/>
    </row>
    <row r="2867" ht="15"/>
  </sheetData>
  <sheetProtection/>
  <mergeCells count="41">
    <mergeCell ref="E39:M39"/>
    <mergeCell ref="N38:Q38"/>
    <mergeCell ref="N39:Q39"/>
    <mergeCell ref="R38:Z38"/>
    <mergeCell ref="R39:Z39"/>
    <mergeCell ref="B34:Z34"/>
    <mergeCell ref="B38:D38"/>
    <mergeCell ref="B39:D39"/>
    <mergeCell ref="E38:M38"/>
    <mergeCell ref="C14:N14"/>
    <mergeCell ref="B16:B17"/>
    <mergeCell ref="B15:Z15"/>
    <mergeCell ref="B22:B23"/>
    <mergeCell ref="B35:Z35"/>
    <mergeCell ref="B36:Z36"/>
    <mergeCell ref="B28:B29"/>
    <mergeCell ref="U27:Z27"/>
    <mergeCell ref="C19:R19"/>
    <mergeCell ref="S18:Z18"/>
    <mergeCell ref="Y9:Z9"/>
    <mergeCell ref="M9:N9"/>
    <mergeCell ref="O9:P9"/>
    <mergeCell ref="Q9:R9"/>
    <mergeCell ref="S9:T9"/>
    <mergeCell ref="U9:V9"/>
    <mergeCell ref="R1:Z1"/>
    <mergeCell ref="R2:Y2"/>
    <mergeCell ref="R3:X3"/>
    <mergeCell ref="R4:Y4"/>
    <mergeCell ref="R5:Z5"/>
    <mergeCell ref="C29:T29"/>
    <mergeCell ref="B6:Z6"/>
    <mergeCell ref="B7:Z7"/>
    <mergeCell ref="B8:Z8"/>
    <mergeCell ref="W9:X9"/>
    <mergeCell ref="K9:L9"/>
    <mergeCell ref="B9:B10"/>
    <mergeCell ref="C9:D9"/>
    <mergeCell ref="E9:F9"/>
    <mergeCell ref="G9:H9"/>
    <mergeCell ref="I9:J9"/>
  </mergeCells>
  <hyperlinks>
    <hyperlink ref="B11" location="Par2867" display="Par2867"/>
    <hyperlink ref="B16" location="Par2867" display="Par2867"/>
  </hyperlinks>
  <printOptions/>
  <pageMargins left="0.7" right="0.7" top="0.75" bottom="0.75" header="0.3" footer="0.3"/>
  <pageSetup horizontalDpi="600" verticalDpi="600" orientation="landscape" paperSize="9" scale="42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2023-03-31T09:41:24Z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