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708" windowWidth="13248" windowHeight="7380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<sst xmlns="http://schemas.openxmlformats.org/spreadsheetml/2006/main" count="104" uniqueCount="47">
  <si>
    <t>Куратор подпрограммы</t>
  </si>
  <si>
    <t>Заместитель Мэра Города Томска по социальной политике</t>
  </si>
  <si>
    <t>Ответственный исполнитель подпрограммы</t>
  </si>
  <si>
    <t>Соисполнители</t>
  </si>
  <si>
    <t>Участники</t>
  </si>
  <si>
    <t>Цель и задачи подпрограммы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</si>
  <si>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</si>
  <si>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</si>
  <si>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</si>
  <si>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подпрограммы, единицы измерения</t>
  </si>
  <si>
    <t>Объемы и источники финансирования подпрограммы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</si>
  <si>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</si>
  <si>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</si>
  <si>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</si>
  <si>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</si>
  <si>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</si>
  <si>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</si>
  <si>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</si>
  <si>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</si>
  <si>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</si>
  <si>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подпрограммы</t>
  </si>
  <si>
    <t>2017 - 2025 гг.</t>
  </si>
  <si>
    <t>Организация управления подпрограммой и контроль за ее реализацией:</t>
  </si>
  <si>
    <t>- управление подпрограммой осуществляет</t>
  </si>
  <si>
    <t>Показатель 1. Количество получателей социальной выплаты на цели возмещения затрат по ипотечным жилищным кредитным договорам, заключенным на цели строительства жилья или приобретение вновь построенного жилья у застройщиков по договорам купли-продажи, чел.</t>
  </si>
  <si>
    <t>- текущий контроль и мониторинг реализации подпрограммы осуществляют</t>
  </si>
  <si>
    <t>Задача 2. Социальная поддержка работников социально значимых муниципальных организаций для оплаты найма жилого помещения</t>
  </si>
  <si>
    <t>Задача 2.  Социальная поддержка работников социально значимых муниципальных организаций для оплаты найма жилого помещения</t>
  </si>
  <si>
    <t xml:space="preserve"> 65/50</t>
  </si>
  <si>
    <t xml:space="preserve"> 66/20</t>
  </si>
  <si>
    <t xml:space="preserve"> 59/13</t>
  </si>
  <si>
    <t xml:space="preserve"> 48/13</t>
  </si>
  <si>
    <t>Год</t>
  </si>
  <si>
    <t xml:space="preserve">Укрупненный перечень мероприятий (основные мероприятия) и ведомственных целевых программ (при наличии) </t>
  </si>
  <si>
    <t>Цель. Улучшение жилищных условий и социальная поддержка работников социально значимых и иных организаций</t>
  </si>
  <si>
    <t>Показатель 1. Количество получателей социальных выплат на цели частичного возмещения процентной ставки, частичной оплаты первоначального взноса по ипотечным жилищным кредитам, взятым на приобретение вновь построенного жилья у застройщиков по договорам купли-продажи, чел.</t>
  </si>
  <si>
    <t>основное мероприятие 1) Улучшение жилищных условий и социальная поддержка работников социально значимых и иных организаций</t>
  </si>
  <si>
    <t xml:space="preserve">Задача 3.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«Губернаторская ипотека на территории Томской области»               </t>
  </si>
  <si>
    <t xml:space="preserve">Задача 3.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«Губернаторская ипотека на территории Томской области»       </t>
  </si>
  <si>
    <t>Показатель 1. Количество получателей социальных выплат на цели возмещения затрат по найму жилых помещений, в т.ч. молодых специалистов, чел.</t>
  </si>
  <si>
    <t xml:space="preserve">I. Паспорт Подпрограммы «Улучшение жилищных условий работников социально значимых и иных организаций на 2017-2025 годы» </t>
  </si>
  <si>
    <t>Задача 1. Улучшение жилищных условий работников социально значимых и иных организаций, зарегистрированных на территории муниципального образования «Город Томск»</t>
  </si>
  <si>
    <t>Показатель 1. Количество получателей социальных выплат в рамках подпрограммы «Улучшение жилищных условий работников социально значимых и иных организаций» на 2017 - 2025 годы, чел.</t>
  </si>
  <si>
    <t>27/2</t>
  </si>
  <si>
    <t>Приложение 7</t>
  </si>
  <si>
    <t>Управление молодежной политики администрации Города Томска</t>
  </si>
  <si>
    <t xml:space="preserve"> к постановлению администрации Города Томска от 23.01.2023 № 48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</si>
</sst>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167" fontId="0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998"/>
  <sheetViews>
    <sheetView tabSelected="1" zoomScalePageLayoutView="0" workbookViewId="0" topLeftCell="A1">
      <selection activeCell="M2" sqref="M2:U2"/>
    </sheetView>
  </sheetViews>
  <sheetFormatPr defaultColWidth="9.00390625" defaultRowHeight="12.75"/>
  <cols>
    <col min="1" max="1" width="5.625" style="2" customWidth="1"/>
    <col min="2" max="2" width="29.50390625" style="2" customWidth="1"/>
    <col min="3" max="3" width="8.625" style="2" customWidth="1"/>
    <col min="4" max="5" width="9.50390625" style="2" customWidth="1"/>
    <col min="6" max="6" width="9.625" style="2" customWidth="1"/>
    <col min="7" max="7" width="10.375" style="2" customWidth="1"/>
    <col min="8" max="11" width="8.625" style="2" customWidth="1"/>
    <col min="12" max="12" width="9.50390625" style="2" customWidth="1"/>
    <col min="13" max="13" width="9.875" style="2" customWidth="1"/>
    <col min="14" max="21" width="8.625" style="2" customWidth="1"/>
    <col min="22" max="26" width="8.625" style="2" hidden="1" customWidth="1"/>
    <col min="27" max="27" width="21.50390625" style="2" customWidth="1"/>
    <col min="28" max="16384" width="8.875" style="2" customWidth="1"/>
  </cols>
  <sheetData>
    <row r="1" spans="19:21" ht="24" customHeight="1">
      <c r="S1" s="32" t="s">
        <v>44</v>
      </c>
      <c r="T1" s="32"/>
      <c r="U1" s="32"/>
    </row>
    <row r="2" spans="13:21" ht="25.5" customHeight="1">
      <c r="M2" s="17" t="s">
        <v>46</v>
      </c>
      <c r="N2" s="18"/>
      <c r="O2" s="18"/>
      <c r="P2" s="18"/>
      <c r="Q2" s="18"/>
      <c r="R2" s="18"/>
      <c r="S2" s="18"/>
      <c r="T2" s="18"/>
      <c r="U2" s="18"/>
    </row>
    <row r="3" spans="19:21" ht="25.5" customHeight="1">
      <c r="S3" s="20"/>
      <c r="T3" s="20"/>
      <c r="U3" s="20"/>
    </row>
    <row r="4" spans="2:21" ht="12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2:21" ht="15">
      <c r="B5" s="33" t="s">
        <v>40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7" spans="2:29" ht="12.75">
      <c r="B7" s="3" t="s">
        <v>0</v>
      </c>
      <c r="C7" s="27" t="s">
        <v>1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4"/>
      <c r="W7" s="4"/>
      <c r="X7" s="4"/>
      <c r="Y7" s="4"/>
      <c r="Z7" s="5"/>
      <c r="AA7" s="1"/>
      <c r="AB7" s="1"/>
      <c r="AC7" s="1"/>
    </row>
    <row r="8" spans="2:29" ht="26.25">
      <c r="B8" s="3" t="s">
        <v>2</v>
      </c>
      <c r="C8" s="27" t="s">
        <v>45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4"/>
      <c r="W8" s="4"/>
      <c r="X8" s="4"/>
      <c r="Y8" s="4"/>
      <c r="Z8" s="5"/>
      <c r="AA8" s="1"/>
      <c r="AB8" s="1"/>
      <c r="AC8" s="1"/>
    </row>
    <row r="9" spans="2:29" ht="12.75">
      <c r="B9" s="3" t="s">
        <v>3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4"/>
      <c r="W9" s="4"/>
      <c r="X9" s="4"/>
      <c r="Y9" s="4"/>
      <c r="Z9" s="5"/>
      <c r="AA9" s="1"/>
      <c r="AB9" s="1"/>
      <c r="AC9" s="1"/>
    </row>
    <row r="10" spans="2:29" ht="12.75">
      <c r="B10" s="3" t="s">
        <v>4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4"/>
      <c r="W10" s="4"/>
      <c r="X10" s="4"/>
      <c r="Y10" s="4"/>
      <c r="Z10" s="5"/>
      <c r="AA10" s="1"/>
      <c r="AB10" s="1"/>
      <c r="AC10" s="1"/>
    </row>
    <row r="11" spans="2:29" ht="25.5" customHeight="1">
      <c r="B11" s="24" t="s">
        <v>5</v>
      </c>
      <c r="C11" s="27" t="s">
        <v>34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4"/>
      <c r="W11" s="4"/>
      <c r="X11" s="4"/>
      <c r="Y11" s="4"/>
      <c r="Z11" s="5"/>
      <c r="AA11" s="1"/>
      <c r="AB11" s="1"/>
      <c r="AC11" s="1"/>
    </row>
    <row r="12" spans="2:28" ht="25.5" customHeight="1">
      <c r="B12" s="24"/>
      <c r="C12" s="27" t="s">
        <v>41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4"/>
      <c r="W12" s="4"/>
      <c r="X12" s="4"/>
      <c r="Y12" s="4"/>
      <c r="Z12" s="5"/>
      <c r="AA12" s="1"/>
      <c r="AB12" s="1"/>
    </row>
    <row r="13" spans="2:29" ht="25.5" customHeight="1">
      <c r="B13" s="24"/>
      <c r="C13" s="27" t="s">
        <v>27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4"/>
      <c r="W13" s="4"/>
      <c r="X13" s="4"/>
      <c r="Y13" s="4"/>
      <c r="Z13" s="5"/>
      <c r="AA13" s="1"/>
      <c r="AB13" s="1"/>
      <c r="AC13" s="1"/>
    </row>
    <row r="14" spans="2:29" ht="48" customHeight="1">
      <c r="B14" s="24"/>
      <c r="C14" s="27" t="s">
        <v>37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4"/>
      <c r="W14" s="4"/>
      <c r="X14" s="4"/>
      <c r="Y14" s="4"/>
      <c r="Z14" s="5"/>
      <c r="AA14" s="1"/>
      <c r="AB14" s="1"/>
      <c r="AC14" s="1"/>
    </row>
    <row r="15" spans="2:29" ht="38.25" customHeight="1">
      <c r="B15" s="24" t="s">
        <v>6</v>
      </c>
      <c r="C15" s="6">
        <v>2016</v>
      </c>
      <c r="D15" s="6">
        <v>2017</v>
      </c>
      <c r="E15" s="6">
        <v>2017</v>
      </c>
      <c r="F15" s="6">
        <v>2018</v>
      </c>
      <c r="G15" s="6">
        <v>2018</v>
      </c>
      <c r="H15" s="6">
        <v>2019</v>
      </c>
      <c r="I15" s="6">
        <v>2019</v>
      </c>
      <c r="J15" s="6">
        <v>2020</v>
      </c>
      <c r="K15" s="6">
        <v>2020</v>
      </c>
      <c r="L15" s="6">
        <v>2021</v>
      </c>
      <c r="M15" s="6">
        <v>2021</v>
      </c>
      <c r="N15" s="6">
        <v>2022</v>
      </c>
      <c r="O15" s="6">
        <v>2022</v>
      </c>
      <c r="P15" s="6">
        <v>2023</v>
      </c>
      <c r="Q15" s="6">
        <v>2023</v>
      </c>
      <c r="R15" s="6">
        <v>2024</v>
      </c>
      <c r="S15" s="6">
        <v>2024</v>
      </c>
      <c r="T15" s="6">
        <v>2025</v>
      </c>
      <c r="U15" s="6">
        <v>2025</v>
      </c>
      <c r="V15" s="6">
        <v>2026</v>
      </c>
      <c r="W15" s="6">
        <v>2026</v>
      </c>
      <c r="X15" s="6">
        <v>2027</v>
      </c>
      <c r="Y15" s="6">
        <v>2027</v>
      </c>
      <c r="Z15" s="7"/>
      <c r="AA15" s="1"/>
      <c r="AB15" s="1"/>
      <c r="AC15" s="1"/>
    </row>
    <row r="16" spans="2:29" ht="85.5" customHeight="1">
      <c r="B16" s="24"/>
      <c r="C16" s="6"/>
      <c r="D16" s="8" t="s">
        <v>7</v>
      </c>
      <c r="E16" s="8" t="s">
        <v>8</v>
      </c>
      <c r="F16" s="8" t="s">
        <v>7</v>
      </c>
      <c r="G16" s="8" t="s">
        <v>8</v>
      </c>
      <c r="H16" s="8" t="s">
        <v>7</v>
      </c>
      <c r="I16" s="8" t="s">
        <v>8</v>
      </c>
      <c r="J16" s="8" t="s">
        <v>7</v>
      </c>
      <c r="K16" s="8" t="s">
        <v>8</v>
      </c>
      <c r="L16" s="8" t="s">
        <v>7</v>
      </c>
      <c r="M16" s="8" t="s">
        <v>8</v>
      </c>
      <c r="N16" s="8" t="s">
        <v>7</v>
      </c>
      <c r="O16" s="8" t="s">
        <v>8</v>
      </c>
      <c r="P16" s="8" t="s">
        <v>7</v>
      </c>
      <c r="Q16" s="8" t="s">
        <v>8</v>
      </c>
      <c r="R16" s="8" t="s">
        <v>7</v>
      </c>
      <c r="S16" s="8" t="s">
        <v>8</v>
      </c>
      <c r="T16" s="8" t="s">
        <v>7</v>
      </c>
      <c r="U16" s="8" t="s">
        <v>8</v>
      </c>
      <c r="V16" s="6" t="s">
        <v>7</v>
      </c>
      <c r="W16" s="6" t="s">
        <v>8</v>
      </c>
      <c r="X16" s="6" t="s">
        <v>7</v>
      </c>
      <c r="Y16" s="6" t="s">
        <v>8</v>
      </c>
      <c r="Z16" s="7"/>
      <c r="AA16" s="1"/>
      <c r="AB16" s="1"/>
      <c r="AC16" s="1"/>
    </row>
    <row r="17" spans="2:29" ht="26.25" customHeight="1">
      <c r="B17" s="21" t="s">
        <v>34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3"/>
      <c r="V17" s="6"/>
      <c r="W17" s="6"/>
      <c r="X17" s="6"/>
      <c r="Y17" s="6"/>
      <c r="Z17" s="7"/>
      <c r="AA17" s="1"/>
      <c r="AB17" s="1"/>
      <c r="AC17" s="1"/>
    </row>
    <row r="18" spans="2:29" ht="79.5">
      <c r="B18" s="9" t="s">
        <v>42</v>
      </c>
      <c r="C18" s="6">
        <v>615</v>
      </c>
      <c r="D18" s="6">
        <v>164</v>
      </c>
      <c r="E18" s="6">
        <v>164</v>
      </c>
      <c r="F18" s="6">
        <v>152</v>
      </c>
      <c r="G18" s="6">
        <v>152</v>
      </c>
      <c r="H18" s="6">
        <v>111</v>
      </c>
      <c r="I18" s="6">
        <v>111</v>
      </c>
      <c r="J18" s="3">
        <v>42</v>
      </c>
      <c r="K18" s="3">
        <v>42</v>
      </c>
      <c r="L18" s="3">
        <v>28</v>
      </c>
      <c r="M18" s="3">
        <v>28</v>
      </c>
      <c r="N18" s="3">
        <v>12</v>
      </c>
      <c r="O18" s="3">
        <v>12</v>
      </c>
      <c r="P18" s="3">
        <v>12</v>
      </c>
      <c r="Q18" s="3">
        <v>12</v>
      </c>
      <c r="R18" s="3">
        <v>11</v>
      </c>
      <c r="S18" s="3">
        <v>11</v>
      </c>
      <c r="T18" s="3">
        <v>11</v>
      </c>
      <c r="U18" s="3">
        <v>11</v>
      </c>
      <c r="V18" s="6">
        <v>0</v>
      </c>
      <c r="W18" s="6">
        <v>0</v>
      </c>
      <c r="X18" s="6">
        <v>0</v>
      </c>
      <c r="Y18" s="6">
        <v>0</v>
      </c>
      <c r="Z18" s="7"/>
      <c r="AA18" s="1"/>
      <c r="AB18" s="1"/>
      <c r="AC18" s="1"/>
    </row>
    <row r="19" spans="2:29" ht="31.5" customHeight="1">
      <c r="B19" s="34" t="s">
        <v>9</v>
      </c>
      <c r="C19" s="6">
        <v>2016</v>
      </c>
      <c r="D19" s="6">
        <v>2017</v>
      </c>
      <c r="E19" s="6">
        <v>2017</v>
      </c>
      <c r="F19" s="6">
        <v>2018</v>
      </c>
      <c r="G19" s="6">
        <v>2018</v>
      </c>
      <c r="H19" s="6">
        <v>2019</v>
      </c>
      <c r="I19" s="6">
        <v>2019</v>
      </c>
      <c r="J19" s="6">
        <v>2020</v>
      </c>
      <c r="K19" s="6">
        <v>2020</v>
      </c>
      <c r="L19" s="6">
        <v>2021</v>
      </c>
      <c r="M19" s="6">
        <v>2021</v>
      </c>
      <c r="N19" s="6">
        <v>2022</v>
      </c>
      <c r="O19" s="6">
        <v>2022</v>
      </c>
      <c r="P19" s="6">
        <v>2023</v>
      </c>
      <c r="Q19" s="6">
        <v>2023</v>
      </c>
      <c r="R19" s="6">
        <v>2024</v>
      </c>
      <c r="S19" s="6">
        <v>2024</v>
      </c>
      <c r="T19" s="6">
        <v>2025</v>
      </c>
      <c r="U19" s="6">
        <v>2025</v>
      </c>
      <c r="V19" s="6">
        <v>2026</v>
      </c>
      <c r="W19" s="6">
        <v>2026</v>
      </c>
      <c r="X19" s="6">
        <v>2027</v>
      </c>
      <c r="Y19" s="6">
        <v>2027</v>
      </c>
      <c r="Z19" s="7"/>
      <c r="AA19" s="1"/>
      <c r="AB19" s="1"/>
      <c r="AC19" s="1"/>
    </row>
    <row r="20" spans="2:29" ht="84" customHeight="1">
      <c r="B20" s="34"/>
      <c r="C20" s="6"/>
      <c r="D20" s="8" t="s">
        <v>7</v>
      </c>
      <c r="E20" s="8" t="s">
        <v>8</v>
      </c>
      <c r="F20" s="8" t="s">
        <v>7</v>
      </c>
      <c r="G20" s="8" t="s">
        <v>8</v>
      </c>
      <c r="H20" s="8" t="s">
        <v>7</v>
      </c>
      <c r="I20" s="8" t="s">
        <v>8</v>
      </c>
      <c r="J20" s="8" t="s">
        <v>7</v>
      </c>
      <c r="K20" s="8" t="s">
        <v>8</v>
      </c>
      <c r="L20" s="8" t="s">
        <v>7</v>
      </c>
      <c r="M20" s="8" t="s">
        <v>8</v>
      </c>
      <c r="N20" s="8" t="s">
        <v>7</v>
      </c>
      <c r="O20" s="8" t="s">
        <v>8</v>
      </c>
      <c r="P20" s="8" t="s">
        <v>7</v>
      </c>
      <c r="Q20" s="8" t="s">
        <v>8</v>
      </c>
      <c r="R20" s="8" t="s">
        <v>7</v>
      </c>
      <c r="S20" s="8" t="s">
        <v>8</v>
      </c>
      <c r="T20" s="8" t="s">
        <v>7</v>
      </c>
      <c r="U20" s="8" t="s">
        <v>8</v>
      </c>
      <c r="V20" s="6" t="s">
        <v>7</v>
      </c>
      <c r="W20" s="6" t="s">
        <v>8</v>
      </c>
      <c r="X20" s="6" t="s">
        <v>7</v>
      </c>
      <c r="Y20" s="6" t="s">
        <v>8</v>
      </c>
      <c r="Z20" s="7"/>
      <c r="AA20" s="1"/>
      <c r="AB20" s="1"/>
      <c r="AC20" s="1"/>
    </row>
    <row r="21" spans="2:29" ht="29.25" customHeight="1">
      <c r="B21" s="21" t="s">
        <v>41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3"/>
      <c r="V21" s="6"/>
      <c r="W21" s="6"/>
      <c r="X21" s="6"/>
      <c r="Y21" s="6"/>
      <c r="Z21" s="7"/>
      <c r="AA21" s="1"/>
      <c r="AB21" s="1"/>
      <c r="AC21" s="1"/>
    </row>
    <row r="22" spans="2:29" ht="141" customHeight="1">
      <c r="B22" s="9" t="s">
        <v>24</v>
      </c>
      <c r="C22" s="6">
        <v>550</v>
      </c>
      <c r="D22" s="6">
        <v>98</v>
      </c>
      <c r="E22" s="6">
        <v>98</v>
      </c>
      <c r="F22" s="6">
        <v>93</v>
      </c>
      <c r="G22" s="6">
        <v>93</v>
      </c>
      <c r="H22" s="6">
        <v>23</v>
      </c>
      <c r="I22" s="6">
        <v>23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/>
      <c r="W22" s="6"/>
      <c r="X22" s="6"/>
      <c r="Y22" s="6"/>
      <c r="Z22" s="7"/>
      <c r="AA22" s="1"/>
      <c r="AB22" s="1"/>
      <c r="AC22" s="1"/>
    </row>
    <row r="23" spans="2:29" ht="27.75" customHeight="1">
      <c r="B23" s="21" t="s">
        <v>26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3"/>
      <c r="V23" s="6"/>
      <c r="W23" s="6"/>
      <c r="X23" s="6"/>
      <c r="Y23" s="6"/>
      <c r="Z23" s="7"/>
      <c r="AA23" s="1"/>
      <c r="AB23" s="1"/>
      <c r="AC23" s="1"/>
    </row>
    <row r="24" spans="2:29" ht="57">
      <c r="B24" s="9" t="s">
        <v>39</v>
      </c>
      <c r="C24" s="6" t="s">
        <v>28</v>
      </c>
      <c r="D24" s="6" t="s">
        <v>29</v>
      </c>
      <c r="E24" s="6" t="s">
        <v>29</v>
      </c>
      <c r="F24" s="6" t="s">
        <v>30</v>
      </c>
      <c r="G24" s="6" t="s">
        <v>30</v>
      </c>
      <c r="H24" s="6" t="s">
        <v>31</v>
      </c>
      <c r="I24" s="6" t="s">
        <v>31</v>
      </c>
      <c r="J24" s="10" t="s">
        <v>43</v>
      </c>
      <c r="K24" s="10" t="s">
        <v>43</v>
      </c>
      <c r="L24" s="11">
        <v>17</v>
      </c>
      <c r="M24" s="11">
        <v>17</v>
      </c>
      <c r="N24" s="11">
        <v>11</v>
      </c>
      <c r="O24" s="11">
        <v>11</v>
      </c>
      <c r="P24" s="11">
        <v>11</v>
      </c>
      <c r="Q24" s="3">
        <v>11</v>
      </c>
      <c r="R24" s="3">
        <v>11</v>
      </c>
      <c r="S24" s="3">
        <v>11</v>
      </c>
      <c r="T24" s="3">
        <v>11</v>
      </c>
      <c r="U24" s="3">
        <v>11</v>
      </c>
      <c r="V24" s="6">
        <v>0</v>
      </c>
      <c r="W24" s="6">
        <v>0</v>
      </c>
      <c r="X24" s="6">
        <v>0</v>
      </c>
      <c r="Y24" s="6">
        <v>0</v>
      </c>
      <c r="Z24" s="7"/>
      <c r="AA24" s="1"/>
      <c r="AB24" s="1"/>
      <c r="AC24" s="1"/>
    </row>
    <row r="25" spans="2:29" ht="38.25" customHeight="1">
      <c r="B25" s="21" t="s">
        <v>38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3"/>
      <c r="V25" s="6"/>
      <c r="W25" s="6"/>
      <c r="X25" s="6"/>
      <c r="Y25" s="6"/>
      <c r="Z25" s="7"/>
      <c r="AA25" s="1"/>
      <c r="AB25" s="1"/>
      <c r="AC25" s="1"/>
    </row>
    <row r="26" spans="2:31" ht="129.75" customHeight="1">
      <c r="B26" s="9" t="s">
        <v>35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40</v>
      </c>
      <c r="I26" s="6">
        <v>40</v>
      </c>
      <c r="J26" s="6">
        <v>15</v>
      </c>
      <c r="K26" s="6">
        <v>15</v>
      </c>
      <c r="L26" s="6">
        <v>11</v>
      </c>
      <c r="M26" s="6">
        <v>11</v>
      </c>
      <c r="N26" s="6">
        <v>1</v>
      </c>
      <c r="O26" s="6">
        <v>1</v>
      </c>
      <c r="P26" s="6">
        <v>1</v>
      </c>
      <c r="Q26" s="6">
        <v>1</v>
      </c>
      <c r="R26" s="6">
        <v>1</v>
      </c>
      <c r="S26" s="6">
        <v>1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7"/>
      <c r="AA26" s="19"/>
      <c r="AB26" s="20"/>
      <c r="AC26" s="20"/>
      <c r="AD26" s="20"/>
      <c r="AE26" s="20"/>
    </row>
    <row r="27" spans="2:29" ht="30.75" customHeight="1">
      <c r="B27" s="29" t="s">
        <v>10</v>
      </c>
      <c r="C27" s="35" t="s">
        <v>32</v>
      </c>
      <c r="D27" s="25" t="s">
        <v>11</v>
      </c>
      <c r="E27" s="26"/>
      <c r="F27" s="25" t="s">
        <v>12</v>
      </c>
      <c r="G27" s="26"/>
      <c r="H27" s="25" t="s">
        <v>13</v>
      </c>
      <c r="I27" s="26"/>
      <c r="J27" s="25" t="s">
        <v>14</v>
      </c>
      <c r="K27" s="26"/>
      <c r="L27" s="25" t="s">
        <v>15</v>
      </c>
      <c r="M27" s="2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7"/>
      <c r="AA27" s="1"/>
      <c r="AB27" s="1"/>
      <c r="AC27" s="1"/>
    </row>
    <row r="28" spans="2:29" ht="30" customHeight="1">
      <c r="B28" s="30"/>
      <c r="C28" s="36"/>
      <c r="D28" s="6" t="s">
        <v>16</v>
      </c>
      <c r="E28" s="6" t="s">
        <v>17</v>
      </c>
      <c r="F28" s="6" t="s">
        <v>16</v>
      </c>
      <c r="G28" s="6" t="s">
        <v>17</v>
      </c>
      <c r="H28" s="6" t="s">
        <v>16</v>
      </c>
      <c r="I28" s="6" t="s">
        <v>17</v>
      </c>
      <c r="J28" s="6" t="s">
        <v>16</v>
      </c>
      <c r="K28" s="6" t="s">
        <v>17</v>
      </c>
      <c r="L28" s="6" t="s">
        <v>16</v>
      </c>
      <c r="M28" s="6" t="s">
        <v>18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7"/>
      <c r="AA28" s="1"/>
      <c r="AB28" s="1"/>
      <c r="AC28" s="1"/>
    </row>
    <row r="29" spans="2:29" ht="27.75" customHeight="1">
      <c r="B29" s="30"/>
      <c r="C29" s="6">
        <v>2017</v>
      </c>
      <c r="D29" s="12">
        <v>24508.7</v>
      </c>
      <c r="E29" s="12">
        <v>24508.7</v>
      </c>
      <c r="F29" s="12">
        <v>3556.8</v>
      </c>
      <c r="G29" s="12">
        <v>3556.8</v>
      </c>
      <c r="H29" s="12">
        <v>0</v>
      </c>
      <c r="I29" s="12">
        <v>0</v>
      </c>
      <c r="J29" s="12">
        <v>20951.9</v>
      </c>
      <c r="K29" s="12">
        <v>20951.9</v>
      </c>
      <c r="L29" s="12">
        <v>0</v>
      </c>
      <c r="M29" s="12">
        <v>0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7"/>
      <c r="AA29" s="1"/>
      <c r="AB29" s="1"/>
      <c r="AC29" s="1"/>
    </row>
    <row r="30" spans="2:29" ht="27.75" customHeight="1">
      <c r="B30" s="30"/>
      <c r="C30" s="6">
        <v>2018</v>
      </c>
      <c r="D30" s="12">
        <v>35049.6</v>
      </c>
      <c r="E30" s="12">
        <v>35049.6</v>
      </c>
      <c r="F30" s="12">
        <v>4228.3</v>
      </c>
      <c r="G30" s="12">
        <v>4228.3</v>
      </c>
      <c r="H30" s="12">
        <v>0</v>
      </c>
      <c r="I30" s="12">
        <v>0</v>
      </c>
      <c r="J30" s="12">
        <v>30821.3</v>
      </c>
      <c r="K30" s="12">
        <v>30821.3</v>
      </c>
      <c r="L30" s="12">
        <v>0</v>
      </c>
      <c r="M30" s="12">
        <v>0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  <c r="AA30" s="1"/>
      <c r="AB30" s="1"/>
      <c r="AC30" s="1"/>
    </row>
    <row r="31" spans="2:29" ht="25.5" customHeight="1">
      <c r="B31" s="30"/>
      <c r="C31" s="6">
        <v>2019</v>
      </c>
      <c r="D31" s="12">
        <f>SUM(F31+H31+J31+L31)</f>
        <v>49703.9</v>
      </c>
      <c r="E31" s="12">
        <f>SUM(G31+I31+K31+M31)</f>
        <v>49703.9</v>
      </c>
      <c r="F31" s="12">
        <v>4610.2</v>
      </c>
      <c r="G31" s="12">
        <v>4610.2</v>
      </c>
      <c r="H31" s="12">
        <v>0</v>
      </c>
      <c r="I31" s="12">
        <v>0</v>
      </c>
      <c r="J31" s="12">
        <v>3573.7</v>
      </c>
      <c r="K31" s="12">
        <v>3573.7</v>
      </c>
      <c r="L31" s="12">
        <v>41520</v>
      </c>
      <c r="M31" s="12">
        <v>41520</v>
      </c>
      <c r="N31" s="13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7"/>
      <c r="AA31" s="1"/>
      <c r="AB31" s="1"/>
      <c r="AC31" s="1"/>
    </row>
    <row r="32" spans="2:29" ht="27" customHeight="1">
      <c r="B32" s="30"/>
      <c r="C32" s="6">
        <v>2020</v>
      </c>
      <c r="D32" s="14">
        <f>F32+H32+J32+L32</f>
        <v>44815.4</v>
      </c>
      <c r="E32" s="14">
        <f>G32+I32+L32+K32</f>
        <v>44815.4</v>
      </c>
      <c r="F32" s="14">
        <f>G32</f>
        <v>2935.3999999999996</v>
      </c>
      <c r="G32" s="14">
        <f>930.8+2004.6</f>
        <v>2935.3999999999996</v>
      </c>
      <c r="H32" s="14">
        <v>0</v>
      </c>
      <c r="I32" s="14">
        <v>0</v>
      </c>
      <c r="J32" s="14">
        <v>1880</v>
      </c>
      <c r="K32" s="14">
        <v>1880</v>
      </c>
      <c r="L32" s="14">
        <v>40000</v>
      </c>
      <c r="M32" s="14">
        <v>40000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7"/>
      <c r="AA32" s="1"/>
      <c r="AB32" s="1"/>
      <c r="AC32" s="1"/>
    </row>
    <row r="33" spans="2:29" ht="24" customHeight="1">
      <c r="B33" s="30"/>
      <c r="C33" s="6">
        <v>2021</v>
      </c>
      <c r="D33" s="14">
        <f>F33+H33+J33+L33</f>
        <v>39889.6</v>
      </c>
      <c r="E33" s="14">
        <f>G33+I33+K33+M33</f>
        <v>35003.6</v>
      </c>
      <c r="F33" s="14">
        <v>5420</v>
      </c>
      <c r="G33" s="14">
        <f>760+1294</f>
        <v>2054</v>
      </c>
      <c r="H33" s="14">
        <v>0</v>
      </c>
      <c r="I33" s="14">
        <v>0</v>
      </c>
      <c r="J33" s="14">
        <v>3040</v>
      </c>
      <c r="K33" s="14">
        <v>1520</v>
      </c>
      <c r="L33" s="14">
        <v>31429.6</v>
      </c>
      <c r="M33" s="14">
        <v>31429.6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7"/>
      <c r="AA33" s="1"/>
      <c r="AB33" s="1"/>
      <c r="AC33" s="1"/>
    </row>
    <row r="34" spans="2:29" ht="21.75" customHeight="1">
      <c r="B34" s="30"/>
      <c r="C34" s="6">
        <v>2022</v>
      </c>
      <c r="D34" s="14">
        <f>F34+H34+J34+L34</f>
        <v>8460</v>
      </c>
      <c r="E34" s="14">
        <v>1053.6</v>
      </c>
      <c r="F34" s="14">
        <v>5420</v>
      </c>
      <c r="G34" s="14">
        <v>989.4</v>
      </c>
      <c r="H34" s="14">
        <v>0</v>
      </c>
      <c r="I34" s="14">
        <v>0</v>
      </c>
      <c r="J34" s="14">
        <v>3040</v>
      </c>
      <c r="K34" s="14">
        <v>64.2</v>
      </c>
      <c r="L34" s="14">
        <v>0</v>
      </c>
      <c r="M34" s="14">
        <v>0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7"/>
      <c r="AA34" s="1"/>
      <c r="AB34" s="1"/>
      <c r="AC34" s="1"/>
    </row>
    <row r="35" spans="2:29" ht="26.25" customHeight="1">
      <c r="B35" s="30"/>
      <c r="C35" s="6">
        <v>2023</v>
      </c>
      <c r="D35" s="14">
        <f>F35+H35+J35</f>
        <v>7000</v>
      </c>
      <c r="E35" s="14">
        <f>G35+I35+L35</f>
        <v>3960</v>
      </c>
      <c r="F35" s="14">
        <v>3960</v>
      </c>
      <c r="G35" s="14">
        <v>3960</v>
      </c>
      <c r="H35" s="12">
        <v>0</v>
      </c>
      <c r="I35" s="12">
        <v>0</v>
      </c>
      <c r="J35" s="12">
        <v>3040</v>
      </c>
      <c r="K35" s="12">
        <v>0</v>
      </c>
      <c r="L35" s="14">
        <v>0</v>
      </c>
      <c r="M35" s="14">
        <v>0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7"/>
      <c r="AA35" s="1"/>
      <c r="AB35" s="1"/>
      <c r="AC35" s="1"/>
    </row>
    <row r="36" spans="2:29" ht="24" customHeight="1">
      <c r="B36" s="30"/>
      <c r="C36" s="6">
        <v>2024</v>
      </c>
      <c r="D36" s="14">
        <f>F36+H36+J36</f>
        <v>7000</v>
      </c>
      <c r="E36" s="14">
        <f>G36+I36+L36</f>
        <v>3960</v>
      </c>
      <c r="F36" s="12">
        <v>3960</v>
      </c>
      <c r="G36" s="12">
        <v>3960</v>
      </c>
      <c r="H36" s="12">
        <v>0</v>
      </c>
      <c r="I36" s="12">
        <v>0</v>
      </c>
      <c r="J36" s="12">
        <v>3040</v>
      </c>
      <c r="K36" s="12">
        <v>0</v>
      </c>
      <c r="L36" s="12">
        <v>0</v>
      </c>
      <c r="M36" s="12">
        <v>0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7"/>
      <c r="AA36" s="1"/>
      <c r="AB36" s="1"/>
      <c r="AC36" s="1"/>
    </row>
    <row r="37" spans="2:29" ht="29.25" customHeight="1">
      <c r="B37" s="30"/>
      <c r="C37" s="6">
        <v>2025</v>
      </c>
      <c r="D37" s="14">
        <f>F37+H37+J37</f>
        <v>3600</v>
      </c>
      <c r="E37" s="14">
        <f>G37+I37+L37</f>
        <v>3600</v>
      </c>
      <c r="F37" s="12">
        <v>3600</v>
      </c>
      <c r="G37" s="12">
        <v>3600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7"/>
      <c r="AA37" s="1"/>
      <c r="AB37" s="1"/>
      <c r="AC37" s="1"/>
    </row>
    <row r="38" spans="2:29" ht="27" customHeight="1">
      <c r="B38" s="31"/>
      <c r="C38" s="6" t="s">
        <v>19</v>
      </c>
      <c r="D38" s="12">
        <f>SUM(D29:D37)</f>
        <v>220027.2</v>
      </c>
      <c r="E38" s="12">
        <f>SUM(E29:E37)</f>
        <v>201654.80000000002</v>
      </c>
      <c r="F38" s="12">
        <f aca="true" t="shared" si="0" ref="F38:M38">SUM(F29:F37)</f>
        <v>37690.7</v>
      </c>
      <c r="G38" s="12">
        <f t="shared" si="0"/>
        <v>29894.1</v>
      </c>
      <c r="H38" s="12">
        <f t="shared" si="0"/>
        <v>0</v>
      </c>
      <c r="I38" s="12">
        <f t="shared" si="0"/>
        <v>0</v>
      </c>
      <c r="J38" s="12">
        <f>SUM(J29:J37)</f>
        <v>69386.9</v>
      </c>
      <c r="K38" s="12">
        <f>SUM(K29:K37)</f>
        <v>58811.09999999999</v>
      </c>
      <c r="L38" s="12">
        <f>SUM(L29:L37)</f>
        <v>112949.6</v>
      </c>
      <c r="M38" s="12">
        <f t="shared" si="0"/>
        <v>112949.6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7"/>
      <c r="AA38" s="1"/>
      <c r="AB38" s="1"/>
      <c r="AC38" s="1"/>
    </row>
    <row r="39" spans="2:29" ht="26.25">
      <c r="B39" s="3" t="s">
        <v>20</v>
      </c>
      <c r="C39" s="27" t="s">
        <v>21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4"/>
      <c r="W39" s="4"/>
      <c r="X39" s="4"/>
      <c r="Y39" s="4"/>
      <c r="Z39" s="5"/>
      <c r="AA39" s="1"/>
      <c r="AB39" s="1"/>
      <c r="AC39" s="1"/>
    </row>
    <row r="40" spans="2:29" ht="66">
      <c r="B40" s="3" t="s">
        <v>33</v>
      </c>
      <c r="C40" s="27" t="s">
        <v>36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4"/>
      <c r="W40" s="4"/>
      <c r="X40" s="4"/>
      <c r="Y40" s="4"/>
      <c r="Z40" s="5"/>
      <c r="AA40" s="1"/>
      <c r="AB40" s="1"/>
      <c r="AC40" s="1"/>
    </row>
    <row r="41" spans="2:29" ht="39">
      <c r="B41" s="3" t="s">
        <v>22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4"/>
      <c r="W41" s="4"/>
      <c r="X41" s="4"/>
      <c r="Y41" s="4"/>
      <c r="Z41" s="5"/>
      <c r="AA41" s="1"/>
      <c r="AB41" s="1"/>
      <c r="AC41" s="1"/>
    </row>
    <row r="42" spans="2:29" ht="26.25">
      <c r="B42" s="3" t="s">
        <v>23</v>
      </c>
      <c r="C42" s="27" t="s">
        <v>45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4"/>
      <c r="W42" s="4"/>
      <c r="X42" s="4"/>
      <c r="Y42" s="4"/>
      <c r="Z42" s="5"/>
      <c r="AA42" s="1"/>
      <c r="AB42" s="1"/>
      <c r="AC42" s="1"/>
    </row>
    <row r="43" spans="2:29" ht="60" customHeight="1">
      <c r="B43" s="10" t="s">
        <v>25</v>
      </c>
      <c r="C43" s="27" t="s">
        <v>45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15"/>
      <c r="W43" s="15"/>
      <c r="X43" s="15"/>
      <c r="Y43" s="15"/>
      <c r="Z43" s="1"/>
      <c r="AA43" s="1"/>
      <c r="AB43" s="1"/>
      <c r="AC43" s="1"/>
    </row>
    <row r="44" spans="2:29" ht="12.75">
      <c r="B44" s="1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2:29" ht="12.75">
      <c r="B45" s="1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2:29" ht="12.75">
      <c r="B46" s="1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2:29" ht="12.75">
      <c r="B47" s="1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2:29" ht="12.75">
      <c r="B48" s="1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2:29" ht="12.75">
      <c r="B49" s="1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2:29" ht="12.75">
      <c r="B50" s="1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2:29" ht="12.75">
      <c r="B51" s="1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2:29" ht="12.75">
      <c r="B52" s="1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2:29" ht="12.75">
      <c r="B53" s="1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2:29" ht="12.75">
      <c r="B54" s="1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2:29" ht="12.75">
      <c r="B55" s="1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2:29" ht="12.75">
      <c r="B56" s="16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2:29" ht="12.75">
      <c r="B57" s="1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2:29" ht="12.75">
      <c r="B58" s="1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2:29" ht="12.75">
      <c r="B59" s="1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2:29" ht="12.75">
      <c r="B60" s="1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2:29" ht="12.75">
      <c r="B61" s="1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2:29" ht="12.75">
      <c r="B62" s="1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2:29" ht="12.75">
      <c r="B63" s="1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2:29" ht="12.75">
      <c r="B64" s="16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2:29" ht="12.75">
      <c r="B65" s="1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2:29" ht="12.75">
      <c r="B66" s="1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2:29" ht="12.75">
      <c r="B67" s="1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2:29" ht="12.75">
      <c r="B68" s="1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2:29" ht="12.75">
      <c r="B69" s="1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2:29" ht="12.75">
      <c r="B70" s="1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2:29" ht="12.75">
      <c r="B71" s="1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2:29" ht="12.75">
      <c r="B72" s="1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2:29" ht="12.75">
      <c r="B73" s="1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2:29" ht="12.75">
      <c r="B74" s="1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2:29" ht="12.75">
      <c r="B75" s="1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2:29" ht="12.75">
      <c r="B76" s="1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2:29" ht="12.75">
      <c r="B77" s="16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2:29" ht="12.75">
      <c r="B78" s="16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2:29" ht="12.75">
      <c r="B79" s="16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2:29" ht="12.75">
      <c r="B80" s="16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2:29" ht="12.75">
      <c r="B81" s="16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2:29" ht="12.75">
      <c r="B82" s="16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2:29" ht="12.75">
      <c r="B83" s="16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2:29" ht="12.75">
      <c r="B84" s="16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2:29" ht="12.75">
      <c r="B85" s="16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2:29" ht="12.75">
      <c r="B86" s="16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2:29" ht="12.75">
      <c r="B87" s="16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2:29" ht="12.75">
      <c r="B88" s="16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2:29" ht="12.75">
      <c r="B89" s="1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2:29" ht="12.75">
      <c r="B90" s="16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2:29" ht="12.75">
      <c r="B91" s="16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2:29" ht="12.75">
      <c r="B92" s="16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2:29" ht="12.75">
      <c r="B93" s="16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2:29" ht="12.75">
      <c r="B94" s="16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2:29" ht="12.75">
      <c r="B95" s="16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2:29" ht="12.75">
      <c r="B96" s="16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2:29" ht="12.75">
      <c r="B97" s="16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2:29" ht="12.75">
      <c r="B98" s="16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2:29" ht="12.75">
      <c r="B99" s="16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2:29" ht="12.75">
      <c r="B100" s="16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2:29" ht="12.75">
      <c r="B101" s="16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2:29" ht="12.75">
      <c r="B102" s="16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2:29" ht="12.75">
      <c r="B103" s="16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2:29" ht="12.75">
      <c r="B104" s="16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2:29" ht="12.75">
      <c r="B105" s="16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2:29" ht="12.75">
      <c r="B106" s="16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2:29" ht="12.75">
      <c r="B107" s="16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2:29" ht="12.75">
      <c r="B108" s="16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2:29" ht="12.75">
      <c r="B109" s="1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2:29" ht="12.75">
      <c r="B110" s="16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2:29" ht="12.75">
      <c r="B111" s="16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2:29" ht="12.75">
      <c r="B112" s="16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2:29" ht="12.75">
      <c r="B113" s="16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2:29" ht="12.75">
      <c r="B114" s="16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2:29" ht="12.75">
      <c r="B115" s="16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2:29" ht="12.75">
      <c r="B116" s="16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2:29" ht="12.75">
      <c r="B117" s="16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2:29" ht="12.75">
      <c r="B118" s="16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2:29" ht="12.75">
      <c r="B119" s="16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2:29" ht="12.75">
      <c r="B120" s="16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2:29" ht="12.75">
      <c r="B121" s="16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2:29" ht="12.75">
      <c r="B122" s="16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2:29" ht="12.75">
      <c r="B123" s="16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2:29" ht="12.75">
      <c r="B124" s="16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2:29" ht="12.75">
      <c r="B125" s="16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2:29" ht="12.75">
      <c r="B126" s="16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2:29" ht="12.75">
      <c r="B127" s="16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2:29" ht="12.75">
      <c r="B128" s="16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2:29" ht="12.75">
      <c r="B129" s="16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2:29" ht="12.75">
      <c r="B130" s="16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2:29" ht="12.75">
      <c r="B131" s="16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2:29" ht="12.75">
      <c r="B132" s="16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2:29" ht="12.75">
      <c r="B133" s="16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2:29" ht="12.75">
      <c r="B134" s="16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2:29" ht="12.75">
      <c r="B135" s="16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2:29" ht="12.75">
      <c r="B136" s="16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2:29" ht="12.75">
      <c r="B137" s="16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2:29" ht="12.75">
      <c r="B138" s="16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2:29" ht="12.75">
      <c r="B139" s="16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2:29" ht="12.75">
      <c r="B140" s="16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2:29" ht="12.75">
      <c r="B141" s="16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2:29" ht="12.75">
      <c r="B142" s="16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2:29" ht="12.75">
      <c r="B143" s="16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2:29" ht="12.75">
      <c r="B144" s="16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2:29" ht="12.75">
      <c r="B145" s="16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2:29" ht="12.75">
      <c r="B146" s="16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2:29" ht="12.75">
      <c r="B147" s="16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2:29" ht="12.75">
      <c r="B148" s="16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2:29" ht="12.75">
      <c r="B149" s="16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2:29" ht="12.75">
      <c r="B150" s="16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2:29" ht="12.75">
      <c r="B151" s="16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2:29" ht="12.75">
      <c r="B152" s="16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2:29" ht="12.75">
      <c r="B153" s="16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2:29" ht="12.75">
      <c r="B154" s="16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2:29" ht="12.75">
      <c r="B155" s="16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2:29" ht="12.75">
      <c r="B156" s="1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2:29" ht="12.75">
      <c r="B157" s="16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2:29" ht="12.75">
      <c r="B158" s="16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2:29" ht="12.75">
      <c r="B159" s="16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2:29" ht="12.75">
      <c r="B160" s="16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2:29" ht="12.75">
      <c r="B161" s="16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2:29" ht="12.75">
      <c r="B162" s="16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2:29" ht="12.75">
      <c r="B163" s="16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2:29" ht="12.75">
      <c r="B164" s="16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2:29" ht="12.75">
      <c r="B165" s="16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2:29" ht="12.75">
      <c r="B166" s="1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2:29" ht="12.75">
      <c r="B167" s="16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2:29" ht="12.75">
      <c r="B168" s="16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2:29" ht="12.75">
      <c r="B169" s="16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2:29" ht="12.75">
      <c r="B170" s="16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2:29" ht="12.75">
      <c r="B171" s="16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2:29" ht="12.75">
      <c r="B172" s="16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2:29" ht="12.75">
      <c r="B173" s="16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2:29" ht="12.75">
      <c r="B174" s="16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2:29" ht="12.75">
      <c r="B175" s="16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2:29" ht="12.75">
      <c r="B176" s="16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2:29" ht="12.75">
      <c r="B177" s="16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2:29" ht="12.75">
      <c r="B178" s="16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2:29" ht="12.75">
      <c r="B179" s="16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2:29" ht="12.75">
      <c r="B180" s="16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2:29" ht="12.75">
      <c r="B181" s="16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2:29" ht="12.75">
      <c r="B182" s="16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2:29" ht="12.75">
      <c r="B183" s="16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2:29" ht="12.75">
      <c r="B184" s="16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2:29" ht="12.75">
      <c r="B185" s="16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2:29" ht="12.75">
      <c r="B186" s="16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2:29" ht="12.75">
      <c r="B187" s="16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2:29" ht="12.75">
      <c r="B188" s="16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2:29" ht="12.75">
      <c r="B189" s="16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2:29" ht="12.75">
      <c r="B190" s="16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2:29" ht="12.75">
      <c r="B191" s="16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2:29" ht="12.75">
      <c r="B192" s="16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2:29" ht="12.75">
      <c r="B193" s="16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2:29" ht="12.75">
      <c r="B194" s="16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2:29" ht="12.75">
      <c r="B195" s="16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2:29" ht="12.75">
      <c r="B196" s="16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2:29" ht="12.75">
      <c r="B197" s="16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2:29" ht="12.75">
      <c r="B198" s="16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2:29" ht="12.75">
      <c r="B199" s="16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2:29" ht="12.75">
      <c r="B200" s="16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2:29" ht="12.75">
      <c r="B201" s="16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2:29" ht="12.75">
      <c r="B202" s="16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2:29" ht="12.75">
      <c r="B203" s="16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2:29" ht="12.75">
      <c r="B204" s="16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2:29" ht="12.75">
      <c r="B205" s="16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2:29" ht="12.75">
      <c r="B206" s="16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2:29" ht="12.75">
      <c r="B207" s="16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2:29" ht="12.75">
      <c r="B208" s="16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2:29" ht="12.75">
      <c r="B209" s="16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2:29" ht="12.75">
      <c r="B210" s="16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2:29" ht="12.75">
      <c r="B211" s="16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2:29" ht="12.75">
      <c r="B212" s="16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2:29" ht="12.75">
      <c r="B213" s="16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2:29" ht="12.75">
      <c r="B214" s="16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2:29" ht="12.75">
      <c r="B215" s="16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2:29" ht="12.75">
      <c r="B216" s="16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2:29" ht="12.75">
      <c r="B217" s="16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2:29" ht="12.75">
      <c r="B218" s="16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2:29" ht="12.75">
      <c r="B219" s="16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2:29" ht="12.75">
      <c r="B220" s="16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2:29" ht="12.75">
      <c r="B221" s="16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2:29" ht="12.75">
      <c r="B222" s="16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2:29" ht="12.75">
      <c r="B223" s="16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2:29" ht="12.75">
      <c r="B224" s="16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2:29" ht="12.75">
      <c r="B225" s="16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2:29" ht="12.75">
      <c r="B226" s="16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2:29" ht="12.75">
      <c r="B227" s="16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2:29" ht="12.75">
      <c r="B228" s="16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2:29" ht="12.75">
      <c r="B229" s="16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2:29" ht="12.75">
      <c r="B230" s="16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2:29" ht="12.75">
      <c r="B231" s="16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2:29" ht="12.75">
      <c r="B232" s="16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2:29" ht="12.75">
      <c r="B233" s="16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2:29" ht="12.75">
      <c r="B234" s="16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2:29" ht="12.75">
      <c r="B235" s="16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2:29" ht="12.75">
      <c r="B236" s="16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2:29" ht="12.75">
      <c r="B237" s="16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2:29" ht="12.75">
      <c r="B238" s="16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2:29" ht="12.75">
      <c r="B239" s="16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2:29" ht="12.75">
      <c r="B240" s="16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2:29" ht="12.75">
      <c r="B241" s="16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2:29" ht="12.75">
      <c r="B242" s="16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2:29" ht="12.75">
      <c r="B243" s="16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2:29" ht="12.75">
      <c r="B244" s="16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2:29" ht="12.75">
      <c r="B245" s="16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2:29" ht="12.75">
      <c r="B246" s="16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2:29" ht="12.75">
      <c r="B247" s="16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2:29" ht="12.75">
      <c r="B248" s="16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2:29" ht="12.75">
      <c r="B249" s="16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2:29" ht="12.75">
      <c r="B250" s="16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2:29" ht="12.75">
      <c r="B251" s="16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2:29" ht="12.75">
      <c r="B252" s="16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2:29" ht="12.75">
      <c r="B253" s="16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2:29" ht="12.75">
      <c r="B254" s="16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2:29" ht="12.75">
      <c r="B255" s="16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2:29" ht="12.75">
      <c r="B256" s="16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2:29" ht="12.75">
      <c r="B257" s="16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2:29" ht="12.75">
      <c r="B258" s="16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2:29" ht="12.75">
      <c r="B259" s="16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2:29" ht="12.75">
      <c r="B260" s="16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2:29" ht="12.75">
      <c r="B261" s="16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2:29" ht="12.75">
      <c r="B262" s="16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2:29" ht="12.75">
      <c r="B263" s="16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2:29" ht="12.75">
      <c r="B264" s="16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2:29" ht="12.75">
      <c r="B265" s="16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2:29" ht="12.75">
      <c r="B266" s="16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2:29" ht="12.75">
      <c r="B267" s="16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2:29" ht="12.75">
      <c r="B268" s="16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2:29" ht="12.75">
      <c r="B269" s="16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2:29" ht="12.75">
      <c r="B270" s="16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2:29" ht="12.75">
      <c r="B271" s="16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2:29" ht="12.75">
      <c r="B272" s="16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2:29" ht="12.75">
      <c r="B273" s="16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2:29" ht="12.75">
      <c r="B274" s="16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2:29" ht="12.75">
      <c r="B275" s="16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2:29" ht="12.75">
      <c r="B276" s="16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2:29" ht="12.75">
      <c r="B277" s="16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2:29" ht="12.75">
      <c r="B278" s="16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2:29" ht="12.75">
      <c r="B279" s="16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2:29" ht="12.75">
      <c r="B280" s="16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2:29" ht="12.75">
      <c r="B281" s="16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2:29" ht="12.75">
      <c r="B282" s="16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2:29" ht="12.75">
      <c r="B283" s="16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2:29" ht="12.75">
      <c r="B284" s="16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2:29" ht="12.75">
      <c r="B285" s="16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2:29" ht="12.75">
      <c r="B286" s="16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2:29" ht="12.75">
      <c r="B287" s="16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2:29" ht="12.75">
      <c r="B288" s="16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2:29" ht="12.75">
      <c r="B289" s="16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2:29" ht="12.75">
      <c r="B290" s="16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2:29" ht="12.75">
      <c r="B291" s="16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2:29" ht="12.75">
      <c r="B292" s="16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2:29" ht="12.75">
      <c r="B293" s="16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2:29" ht="12.75">
      <c r="B294" s="16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2:29" ht="12.75">
      <c r="B295" s="16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2:29" ht="12.75">
      <c r="B296" s="16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2:29" ht="12.75">
      <c r="B297" s="16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2:29" ht="12.75">
      <c r="B298" s="16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2:29" ht="12.75">
      <c r="B299" s="16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2:29" ht="12.75">
      <c r="B300" s="16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2:29" ht="12.75">
      <c r="B301" s="16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2:29" ht="12.75">
      <c r="B302" s="16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2:29" ht="12.75">
      <c r="B303" s="16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2:29" ht="12.75">
      <c r="B304" s="16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2:29" ht="12.75">
      <c r="B305" s="16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2:29" ht="12.75">
      <c r="B306" s="16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2:29" ht="12.75">
      <c r="B307" s="16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2:29" ht="12.75">
      <c r="B308" s="16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2:29" ht="12.75">
      <c r="B309" s="16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2:29" ht="12.75">
      <c r="B310" s="16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2:29" ht="12.75">
      <c r="B311" s="16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2:29" ht="12.75">
      <c r="B312" s="16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2:29" ht="12.75">
      <c r="B313" s="16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2:29" ht="12.75">
      <c r="B314" s="16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2:29" ht="12.75">
      <c r="B315" s="16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2:29" ht="12.75">
      <c r="B316" s="16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2:29" ht="12.75">
      <c r="B317" s="16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2:29" ht="12.75">
      <c r="B318" s="16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2:29" ht="12.75">
      <c r="B319" s="16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2:29" ht="12.75">
      <c r="B320" s="16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2:29" ht="12.75">
      <c r="B321" s="16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2:29" ht="12.75">
      <c r="B322" s="16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2:29" ht="12.75">
      <c r="B323" s="16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2:29" ht="12.75">
      <c r="B324" s="16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2:29" ht="12.75">
      <c r="B325" s="16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2:29" ht="12.75">
      <c r="B326" s="16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2:29" ht="12.75">
      <c r="B327" s="16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2:29" ht="12.75">
      <c r="B328" s="16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2:29" ht="12.75">
      <c r="B329" s="16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2:29" ht="12.75">
      <c r="B330" s="16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2:29" ht="12.75">
      <c r="B331" s="16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2:29" ht="12.75">
      <c r="B332" s="16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2:29" ht="12.75">
      <c r="B333" s="16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2:29" ht="12.75">
      <c r="B334" s="16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2:29" ht="12.75">
      <c r="B335" s="16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2:29" ht="12.75">
      <c r="B336" s="16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2:29" ht="12.75">
      <c r="B337" s="16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2:29" ht="12.75">
      <c r="B338" s="16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2:29" ht="12.75">
      <c r="B339" s="16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2:29" ht="12.75">
      <c r="B340" s="16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2:29" ht="12.75">
      <c r="B341" s="16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2:29" ht="12.75">
      <c r="B342" s="16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2:29" ht="12.75">
      <c r="B343" s="16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2:29" ht="12.75">
      <c r="B344" s="16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2:29" ht="12.75">
      <c r="B345" s="16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2:29" ht="12.75">
      <c r="B346" s="16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2:29" ht="12.75">
      <c r="B347" s="16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2:29" ht="12.75">
      <c r="B348" s="16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2:29" ht="12.75">
      <c r="B349" s="16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2:29" ht="12.75">
      <c r="B350" s="16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2:29" ht="12.75">
      <c r="B351" s="16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2:29" ht="12.75">
      <c r="B352" s="16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2:29" ht="12.75">
      <c r="B353" s="16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2:29" ht="12.75">
      <c r="B354" s="16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2:29" ht="12.75">
      <c r="B355" s="16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2:29" ht="12.75">
      <c r="B356" s="16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2:29" ht="12.75">
      <c r="B357" s="16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2:29" ht="12.75">
      <c r="B358" s="16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2:29" ht="12.75">
      <c r="B359" s="16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2:29" ht="12.75">
      <c r="B360" s="16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2:29" ht="12.75">
      <c r="B361" s="16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2:29" ht="12.75">
      <c r="B362" s="16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2:29" ht="12.75">
      <c r="B363" s="16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2:29" ht="12.75">
      <c r="B364" s="16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2:29" ht="12.75">
      <c r="B365" s="16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2:29" ht="12.75">
      <c r="B366" s="16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2:29" ht="12.75">
      <c r="B367" s="16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2:29" ht="12.75">
      <c r="B368" s="16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2:29" ht="12.75">
      <c r="B369" s="16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2:29" ht="12.75">
      <c r="B370" s="16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2:29" ht="12.75">
      <c r="B371" s="16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2:29" ht="12.75">
      <c r="B372" s="16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2:29" ht="12.75">
      <c r="B373" s="16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2:29" ht="12.75">
      <c r="B374" s="16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2:29" ht="12.75">
      <c r="B375" s="16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2:29" ht="12.75">
      <c r="B376" s="16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2:29" ht="12.75">
      <c r="B377" s="16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2:29" ht="12.75">
      <c r="B378" s="16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2:29" ht="12.75">
      <c r="B379" s="16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2:29" ht="12.75">
      <c r="B380" s="16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2:29" ht="12.75">
      <c r="B381" s="16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2:29" ht="12.75">
      <c r="B382" s="16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2:29" ht="12.75">
      <c r="B383" s="16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2:29" ht="12.75">
      <c r="B384" s="16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2:29" ht="12.75">
      <c r="B385" s="16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2:29" ht="12.75">
      <c r="B386" s="16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2:29" ht="12.75">
      <c r="B387" s="16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2:29" ht="12.75">
      <c r="B388" s="16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2:29" ht="12.75">
      <c r="B389" s="16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2:29" ht="12.75">
      <c r="B390" s="16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2:29" ht="12.75">
      <c r="B391" s="16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2:29" ht="12.75">
      <c r="B392" s="16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2:29" ht="12.75">
      <c r="B393" s="16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2:29" ht="12.75">
      <c r="B394" s="16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2:29" ht="12.75">
      <c r="B395" s="16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2:29" ht="12.75">
      <c r="B396" s="16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2:29" ht="12.75">
      <c r="B397" s="16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2:29" ht="12.75">
      <c r="B398" s="16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2:29" ht="12.75">
      <c r="B399" s="16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2:29" ht="12.75">
      <c r="B400" s="16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2:29" ht="12.75">
      <c r="B401" s="16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2:29" ht="12.75">
      <c r="B402" s="16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2:29" ht="12.75">
      <c r="B403" s="16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2:29" ht="12.75">
      <c r="B404" s="16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2:29" ht="12.75">
      <c r="B405" s="16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2:29" ht="12.75">
      <c r="B406" s="16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2:29" ht="12.75">
      <c r="B407" s="16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2:29" ht="12.75">
      <c r="B408" s="16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2:29" ht="12.75">
      <c r="B409" s="16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2:29" ht="12.75">
      <c r="B410" s="16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2:29" ht="12.75">
      <c r="B411" s="16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2:29" ht="12.75">
      <c r="B412" s="16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2:29" ht="12.75">
      <c r="B413" s="16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2:29" ht="12.75">
      <c r="B414" s="16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2:29" ht="12.75">
      <c r="B415" s="16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2:29" ht="12.75">
      <c r="B416" s="16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2:29" ht="12.75">
      <c r="B417" s="16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2:29" ht="12.75">
      <c r="B418" s="16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2:29" ht="12.75">
      <c r="B419" s="16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2:29" ht="12.75">
      <c r="B420" s="16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2:29" ht="12.75">
      <c r="B421" s="16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2:29" ht="12.75">
      <c r="B422" s="16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2:29" ht="12.75">
      <c r="B423" s="16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2:29" ht="12.75">
      <c r="B424" s="16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2:29" ht="12.75">
      <c r="B425" s="16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2:29" ht="12.75">
      <c r="B426" s="16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2:29" ht="12.75">
      <c r="B427" s="16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2:29" ht="12.75">
      <c r="B428" s="16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2:29" ht="12.75">
      <c r="B429" s="16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2:29" ht="12.75">
      <c r="B430" s="16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2:29" ht="12.75">
      <c r="B431" s="16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2:29" ht="12.75">
      <c r="B432" s="16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2:29" ht="12.75">
      <c r="B433" s="16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2:29" ht="12.75">
      <c r="B434" s="16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2:29" ht="12.75">
      <c r="B435" s="16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2:29" ht="12.75">
      <c r="B436" s="16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2:29" ht="12.75">
      <c r="B437" s="16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2:29" ht="12.75">
      <c r="B438" s="16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2:29" ht="12.75">
      <c r="B439" s="16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2:29" ht="12.75">
      <c r="B440" s="16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2:29" ht="12.75">
      <c r="B441" s="16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2:29" ht="12.75">
      <c r="B442" s="16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2:29" ht="12.75">
      <c r="B443" s="16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2:29" ht="12.75">
      <c r="B444" s="16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2:29" ht="12.75">
      <c r="B445" s="16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2:29" ht="12.75">
      <c r="B446" s="16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2:29" ht="12.75">
      <c r="B447" s="16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2:29" ht="12.75">
      <c r="B448" s="16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2:29" ht="12.75">
      <c r="B449" s="16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2:29" ht="12.75">
      <c r="B450" s="16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2:29" ht="12.75">
      <c r="B451" s="16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2:29" ht="12.75">
      <c r="B452" s="16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2:29" ht="12.75">
      <c r="B453" s="16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2:29" ht="12.75">
      <c r="B454" s="16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2:29" ht="12.75">
      <c r="B455" s="16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2:29" ht="12.75">
      <c r="B456" s="16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2:29" ht="12.75">
      <c r="B457" s="16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2:29" ht="12.75">
      <c r="B458" s="16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2:29" ht="12.75">
      <c r="B459" s="16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2:29" ht="12.75">
      <c r="B460" s="16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2:29" ht="12.75">
      <c r="B461" s="16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2:29" ht="12.75">
      <c r="B462" s="16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2:29" ht="12.75">
      <c r="B463" s="16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2:29" ht="12.75">
      <c r="B464" s="16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2:29" ht="12.75">
      <c r="B465" s="16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2:29" ht="12.75">
      <c r="B466" s="16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2:29" ht="12.75">
      <c r="B467" s="16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2:29" ht="12.75">
      <c r="B468" s="16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2:29" ht="12.75">
      <c r="B469" s="16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2:29" ht="12.75">
      <c r="B470" s="16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2:29" ht="12.75">
      <c r="B471" s="16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2:29" ht="12.75">
      <c r="B472" s="16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2:29" ht="12.75">
      <c r="B473" s="16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2:29" ht="12.75">
      <c r="B474" s="16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2:29" ht="12.75">
      <c r="B475" s="16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2:29" ht="12.75">
      <c r="B476" s="16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2:29" ht="12.75">
      <c r="B477" s="16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2:29" ht="12.75">
      <c r="B478" s="16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2:29" ht="12.75">
      <c r="B479" s="16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2:29" ht="12.75">
      <c r="B480" s="16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2:29" ht="12.75">
      <c r="B481" s="16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2:29" ht="12.75">
      <c r="B482" s="16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2:29" ht="12.75">
      <c r="B483" s="16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2:29" ht="12.75">
      <c r="B484" s="16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2:29" ht="12.75">
      <c r="B485" s="16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2:29" ht="12.75">
      <c r="B486" s="16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2:29" ht="12.75">
      <c r="B487" s="16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2:29" ht="12.75">
      <c r="B488" s="16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2:29" ht="12.75">
      <c r="B489" s="16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2:29" ht="12.75">
      <c r="B490" s="16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2:29" ht="12.75">
      <c r="B491" s="16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2:29" ht="12.75">
      <c r="B492" s="16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2:29" ht="12.75">
      <c r="B493" s="16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2:29" ht="12.75">
      <c r="B494" s="16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2:29" ht="12.75">
      <c r="B495" s="16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2:29" ht="12.75">
      <c r="B496" s="16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2:29" ht="12.75">
      <c r="B497" s="16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2:29" ht="12.75">
      <c r="B498" s="16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2:29" ht="12.75">
      <c r="B499" s="16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2:29" ht="12.75">
      <c r="B500" s="16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2:29" ht="12.75">
      <c r="B501" s="16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2:29" ht="12.75">
      <c r="B502" s="16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2:29" ht="12.75">
      <c r="B503" s="16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2:29" ht="12.75">
      <c r="B504" s="16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2:29" ht="12.75">
      <c r="B505" s="16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2:29" ht="12.75">
      <c r="B506" s="16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2:29" ht="12.75">
      <c r="B507" s="16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2:29" ht="12.75">
      <c r="B508" s="16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2:29" ht="12.75">
      <c r="B509" s="16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2:29" ht="12.75">
      <c r="B510" s="16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2:29" ht="12.75">
      <c r="B511" s="16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2:29" ht="12.75">
      <c r="B512" s="16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2:29" ht="12.75">
      <c r="B513" s="16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2:29" ht="12.75">
      <c r="B514" s="16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2:29" ht="12.75">
      <c r="B515" s="16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2:29" ht="12.75">
      <c r="B516" s="16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2:29" ht="12.75">
      <c r="B517" s="16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2:29" ht="12.75">
      <c r="B518" s="16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2:29" ht="12.75">
      <c r="B519" s="16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2:29" ht="12.75">
      <c r="B520" s="16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2:29" ht="12.75">
      <c r="B521" s="16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2:29" ht="12.75">
      <c r="B522" s="16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2:29" ht="12.75">
      <c r="B523" s="16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2:29" ht="12.75">
      <c r="B524" s="16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2:29" ht="12.75">
      <c r="B525" s="16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2:29" ht="12.75">
      <c r="B526" s="16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2:29" ht="12.75">
      <c r="B527" s="16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2:29" ht="12.75">
      <c r="B528" s="16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2:29" ht="12.75">
      <c r="B529" s="16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2:29" ht="12.75">
      <c r="B530" s="16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2:29" ht="12.75">
      <c r="B531" s="16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2:29" ht="12.75">
      <c r="B532" s="16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2:29" ht="12.75">
      <c r="B533" s="16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2:29" ht="12.75">
      <c r="B534" s="16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2:29" ht="12.75">
      <c r="B535" s="16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2:29" ht="12.75">
      <c r="B536" s="16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2:29" ht="12.75">
      <c r="B537" s="16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2:29" ht="12.75">
      <c r="B538" s="16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2:29" ht="12.75">
      <c r="B539" s="16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2:29" ht="12.75">
      <c r="B540" s="16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2:29" ht="12.75">
      <c r="B541" s="16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2:29" ht="12.75">
      <c r="B542" s="16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2:29" ht="12.75">
      <c r="B543" s="16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2:29" ht="12.75">
      <c r="B544" s="16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2:29" ht="12.75">
      <c r="B545" s="16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2:29" ht="12.75">
      <c r="B546" s="16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2:29" ht="12.75">
      <c r="B547" s="16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2:29" ht="12.75">
      <c r="B548" s="16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2:29" ht="12.75">
      <c r="B549" s="16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2:29" ht="12.75">
      <c r="B550" s="16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2:29" ht="12.75">
      <c r="B551" s="16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2:29" ht="12.75">
      <c r="B552" s="16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2:29" ht="12.75">
      <c r="B553" s="16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2:29" ht="12.75">
      <c r="B554" s="16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2:29" ht="12.75">
      <c r="B555" s="16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2:29" ht="12.75">
      <c r="B556" s="16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2:29" ht="12.75">
      <c r="B557" s="16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2:29" ht="12.75">
      <c r="B558" s="16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2:29" ht="12.75">
      <c r="B559" s="16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2:29" ht="12.75">
      <c r="B560" s="16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2:29" ht="12.75">
      <c r="B561" s="16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2:29" ht="12.75">
      <c r="B562" s="16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2:29" ht="12.75">
      <c r="B563" s="16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2:29" ht="12.75">
      <c r="B564" s="16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2:29" ht="12.75">
      <c r="B565" s="16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2:29" ht="12.75">
      <c r="B566" s="16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2:29" ht="12.75">
      <c r="B567" s="16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2:29" ht="12.75">
      <c r="B568" s="16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2:29" ht="12.75">
      <c r="B569" s="16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2:29" ht="12.75">
      <c r="B570" s="16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2:29" ht="12.75">
      <c r="B571" s="16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2:29" ht="12.75">
      <c r="B572" s="16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2:29" ht="12.75">
      <c r="B573" s="16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2:29" ht="12.75">
      <c r="B574" s="16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2:29" ht="12.75">
      <c r="B575" s="16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2:29" ht="12.75">
      <c r="B576" s="16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2:29" ht="12.75">
      <c r="B577" s="16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2:29" ht="12.75">
      <c r="B578" s="16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2:29" ht="12.75">
      <c r="B579" s="16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2:29" ht="12.75">
      <c r="B580" s="16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2:29" ht="12.75">
      <c r="B581" s="16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2:29" ht="12.75">
      <c r="B582" s="16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2:29" ht="12.75">
      <c r="B583" s="16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2:29" ht="12.75">
      <c r="B584" s="16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2:29" ht="12.75">
      <c r="B585" s="16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2:29" ht="12.75">
      <c r="B586" s="16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2:29" ht="12.75">
      <c r="B587" s="16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2:29" ht="12.75">
      <c r="B588" s="16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2:29" ht="12.75">
      <c r="B589" s="16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2:29" ht="12.75">
      <c r="B590" s="16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2:29" ht="12.75">
      <c r="B591" s="16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2:29" ht="12.75">
      <c r="B592" s="16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2:29" ht="12.75">
      <c r="B593" s="16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2:29" ht="12.75">
      <c r="B594" s="16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2:29" ht="12.75">
      <c r="B595" s="16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2:29" ht="12.75">
      <c r="B596" s="16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2:29" ht="12.75">
      <c r="B597" s="16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2:29" ht="12.75">
      <c r="B598" s="16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2:29" ht="12.75">
      <c r="B599" s="16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2:29" ht="12.75">
      <c r="B600" s="16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2:29" ht="12.75">
      <c r="B601" s="16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2:29" ht="12.75">
      <c r="B602" s="16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2:29" ht="12.75">
      <c r="B603" s="16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2:29" ht="12.75">
      <c r="B604" s="16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2:29" ht="12.75">
      <c r="B605" s="16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2:29" ht="12.75">
      <c r="B606" s="16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2:29" ht="12.75">
      <c r="B607" s="16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2:29" ht="12.75">
      <c r="B608" s="16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2:29" ht="12.75">
      <c r="B609" s="16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2:29" ht="12.75">
      <c r="B610" s="16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2:29" ht="12.75">
      <c r="B611" s="16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2:29" ht="12.75">
      <c r="B612" s="16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2:29" ht="12.75">
      <c r="B613" s="16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2:29" ht="12.75">
      <c r="B614" s="16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2:29" ht="12.75">
      <c r="B615" s="16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2:29" ht="12.75">
      <c r="B616" s="16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2:29" ht="12.75">
      <c r="B617" s="16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2:29" ht="12.75">
      <c r="B618" s="16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2:29" ht="12.75">
      <c r="B619" s="16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2:29" ht="12.75">
      <c r="B620" s="16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2:29" ht="12.75">
      <c r="B621" s="16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2:29" ht="12.75">
      <c r="B622" s="16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2:29" ht="12.75">
      <c r="B623" s="16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2:29" ht="12.75">
      <c r="B624" s="16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2:29" ht="12.75">
      <c r="B625" s="16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2:29" ht="12.75">
      <c r="B626" s="16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2:29" ht="12.75">
      <c r="B627" s="16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2:29" ht="12.75">
      <c r="B628" s="16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2:29" ht="12.75">
      <c r="B629" s="16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2:29" ht="12.75">
      <c r="B630" s="16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2:29" ht="12.75">
      <c r="B631" s="16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2:29" ht="12.75">
      <c r="B632" s="16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2:29" ht="12.75">
      <c r="B633" s="16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2:29" ht="12.75">
      <c r="B634" s="16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2:29" ht="12.75">
      <c r="B635" s="16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2:29" ht="12.75">
      <c r="B636" s="16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2:29" ht="12.75">
      <c r="B637" s="16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2:29" ht="12.75">
      <c r="B638" s="16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2:29" ht="12.75">
      <c r="B639" s="16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2:29" ht="12.75">
      <c r="B640" s="16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2:29" ht="12.75">
      <c r="B641" s="16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2:29" ht="12.75">
      <c r="B642" s="16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2:29" ht="12.75">
      <c r="B643" s="16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2:29" ht="12.75">
      <c r="B644" s="16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2:29" ht="12.75">
      <c r="B645" s="16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2:29" ht="12.75">
      <c r="B646" s="16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2:29" ht="12.75">
      <c r="B647" s="16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2:29" ht="12.75">
      <c r="B648" s="16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2:29" ht="12.75">
      <c r="B649" s="16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2:29" ht="12.75">
      <c r="B650" s="16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2:29" ht="12.75">
      <c r="B651" s="16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2:29" ht="12.75">
      <c r="B652" s="16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2:29" ht="12.75">
      <c r="B653" s="16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2:29" ht="12.75">
      <c r="B654" s="16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2:29" ht="12.75">
      <c r="B655" s="16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2:29" ht="12.75">
      <c r="B656" s="16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2:29" ht="12.75">
      <c r="B657" s="16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2:29" ht="12.75">
      <c r="B658" s="16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2:29" ht="12.75">
      <c r="B659" s="16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2:29" ht="12.75">
      <c r="B660" s="16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2:29" ht="12.75">
      <c r="B661" s="16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2:29" ht="12.75">
      <c r="B662" s="16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2:29" ht="12.75">
      <c r="B663" s="16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2:29" ht="12.75">
      <c r="B664" s="16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2:29" ht="12.75">
      <c r="B665" s="16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2:29" ht="12.75">
      <c r="B666" s="16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2:29" ht="12.75">
      <c r="B667" s="16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2:29" ht="12.75">
      <c r="B668" s="16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2:29" ht="12.75">
      <c r="B669" s="16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2:29" ht="12.75">
      <c r="B670" s="16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2:29" ht="12.75">
      <c r="B671" s="16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2:29" ht="12.75">
      <c r="B672" s="16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2:29" ht="12.75">
      <c r="B673" s="16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2:29" ht="12.75">
      <c r="B674" s="16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2:29" ht="12.75">
      <c r="B675" s="16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2:29" ht="12.75">
      <c r="B676" s="16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2:29" ht="12.75">
      <c r="B677" s="16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2:29" ht="12.75">
      <c r="B678" s="16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2:29" ht="12.75">
      <c r="B679" s="16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2:29" ht="12.75">
      <c r="B680" s="16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2:29" ht="12.75">
      <c r="B681" s="16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2:29" ht="12.75">
      <c r="B682" s="16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2:29" ht="12.75">
      <c r="B683" s="16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2:29" ht="12.75">
      <c r="B684" s="16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2:29" ht="12.75">
      <c r="B685" s="16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2:29" ht="12.75">
      <c r="B686" s="16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2:29" ht="12.75">
      <c r="B687" s="16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2:29" ht="12.75">
      <c r="B688" s="16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2:29" ht="12.75">
      <c r="B689" s="16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2:29" ht="12.75">
      <c r="B690" s="16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2:29" ht="12.75">
      <c r="B691" s="16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2:29" ht="12.75">
      <c r="B692" s="16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2:29" ht="12.75">
      <c r="B693" s="16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2:29" ht="12.75">
      <c r="B694" s="16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2:29" ht="12.75">
      <c r="B695" s="16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2:29" ht="12.75">
      <c r="B696" s="16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2:29" ht="12.75">
      <c r="B697" s="16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2:29" ht="12.75">
      <c r="B698" s="16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2:29" ht="12.75">
      <c r="B699" s="16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2:29" ht="12.75">
      <c r="B700" s="16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2:29" ht="12.75">
      <c r="B701" s="16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2:29" ht="12.75">
      <c r="B702" s="16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2:29" ht="12.75">
      <c r="B703" s="16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2:29" ht="12.75">
      <c r="B704" s="16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2:29" ht="12.75">
      <c r="B705" s="16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2:29" ht="12.75">
      <c r="B706" s="16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2:29" ht="12.75">
      <c r="B707" s="16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2:29" ht="12.75">
      <c r="B708" s="16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2:29" ht="12.75">
      <c r="B709" s="16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2:29" ht="12.75">
      <c r="B710" s="16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2:29" ht="12.75">
      <c r="B711" s="16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2:29" ht="12.75">
      <c r="B712" s="16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2:29" ht="12.75">
      <c r="B713" s="16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2:29" ht="12.75">
      <c r="B714" s="16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2:29" ht="12.75">
      <c r="B715" s="16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2:29" ht="12.75">
      <c r="B716" s="16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2:29" ht="12.75">
      <c r="B717" s="16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2:29" ht="12.75">
      <c r="B718" s="16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2:29" ht="12.75">
      <c r="B719" s="16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2:29" ht="12.75">
      <c r="B720" s="16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2:29" ht="12.75">
      <c r="B721" s="16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2:29" ht="12.75">
      <c r="B722" s="16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2:29" ht="12.75">
      <c r="B723" s="16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2:29" ht="12.75">
      <c r="B724" s="16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2:29" ht="12.75">
      <c r="B725" s="16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2:29" ht="12.75">
      <c r="B726" s="16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2:29" ht="12.75">
      <c r="B727" s="16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2:29" ht="12.75">
      <c r="B728" s="16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2:29" ht="12.75">
      <c r="B729" s="16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2:29" ht="12.75">
      <c r="B730" s="16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2:29" ht="12.75">
      <c r="B731" s="16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2:29" ht="12.75">
      <c r="B732" s="16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2:29" ht="12.75">
      <c r="B733" s="16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2:29" ht="12.75">
      <c r="B734" s="16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2:29" ht="12.75">
      <c r="B735" s="16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2:29" ht="12.75">
      <c r="B736" s="16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2:29" ht="12.75">
      <c r="B737" s="16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2:29" ht="12.75">
      <c r="B738" s="16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2:29" ht="12.75">
      <c r="B739" s="16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2:29" ht="12.75">
      <c r="B740" s="16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2:29" ht="12.75">
      <c r="B741" s="16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2:29" ht="12.75">
      <c r="B742" s="16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2:29" ht="12.75">
      <c r="B743" s="16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2:29" ht="12.75">
      <c r="B744" s="16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2:29" ht="12.75">
      <c r="B745" s="16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2:29" ht="12.75">
      <c r="B746" s="16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2:29" ht="12.75">
      <c r="B747" s="16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2:29" ht="12.75">
      <c r="B748" s="16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2:29" ht="12.75">
      <c r="B749" s="16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2:29" ht="12.75">
      <c r="B750" s="16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2:29" ht="12.75">
      <c r="B751" s="16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2:29" ht="12.75">
      <c r="B752" s="16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2:29" ht="12.75">
      <c r="B753" s="16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2:29" ht="12.75">
      <c r="B754" s="16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2:29" ht="12.75">
      <c r="B755" s="16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2:29" ht="12.75">
      <c r="B756" s="16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2:29" ht="12.75">
      <c r="B757" s="16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2:29" ht="12.75">
      <c r="B758" s="16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2:29" ht="12.75">
      <c r="B759" s="16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2:29" ht="12.75">
      <c r="B760" s="16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2:29" ht="12.75">
      <c r="B761" s="16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2:29" ht="12.75">
      <c r="B762" s="16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2:29" ht="12.75">
      <c r="B763" s="16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2:29" ht="12.75">
      <c r="B764" s="16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2:29" ht="12.75">
      <c r="B765" s="16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2:29" ht="12.75">
      <c r="B766" s="16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2:29" ht="12.75">
      <c r="B767" s="16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2:29" ht="12.75">
      <c r="B768" s="16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2:29" ht="12.75">
      <c r="B769" s="16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2:29" ht="12.75">
      <c r="B770" s="16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2:29" ht="12.75">
      <c r="B771" s="16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2:29" ht="12.75">
      <c r="B772" s="16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2:29" ht="12.75">
      <c r="B773" s="16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2:29" ht="12.75">
      <c r="B774" s="16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2:29" ht="12.75">
      <c r="B775" s="16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2:29" ht="12.75">
      <c r="B776" s="16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2:29" ht="12.75">
      <c r="B777" s="16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2:29" ht="12.75">
      <c r="B778" s="16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2:29" ht="12.75">
      <c r="B779" s="16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2:29" ht="12.75">
      <c r="B780" s="16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2:29" ht="12.75">
      <c r="B781" s="16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2:29" ht="12.75">
      <c r="B782" s="16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2:29" ht="12.75">
      <c r="B783" s="16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2:29" ht="12.75">
      <c r="B784" s="16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2:29" ht="12.75">
      <c r="B785" s="16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2:29" ht="12.75">
      <c r="B786" s="16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2:29" ht="12.75">
      <c r="B787" s="16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2:29" ht="12.75">
      <c r="B788" s="16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2:29" ht="12.75">
      <c r="B789" s="16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2:29" ht="12.75">
      <c r="B790" s="16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2:29" ht="12.75">
      <c r="B791" s="16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2:29" ht="12.75">
      <c r="B792" s="16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2:29" ht="12.75">
      <c r="B793" s="16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2:29" ht="12.75">
      <c r="B794" s="16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2:29" ht="12.75">
      <c r="B795" s="16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2:29" ht="12.75">
      <c r="B796" s="16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2:29" ht="12.75">
      <c r="B797" s="16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2:29" ht="12.75">
      <c r="B798" s="16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2:29" ht="12.75">
      <c r="B799" s="16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2:29" ht="12.75">
      <c r="B800" s="16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2:29" ht="12.75">
      <c r="B801" s="16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2:29" ht="12.75">
      <c r="B802" s="16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2:29" ht="12.75">
      <c r="B803" s="16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2:29" ht="12.75">
      <c r="B804" s="16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2:29" ht="12.75">
      <c r="B805" s="16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2:29" ht="12.75">
      <c r="B806" s="16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2:29" ht="12.75">
      <c r="B807" s="16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2:29" ht="12.75">
      <c r="B808" s="16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2:29" ht="12.75">
      <c r="B809" s="16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2:29" ht="12.75">
      <c r="B810" s="16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2:29" ht="12.75">
      <c r="B811" s="16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2:29" ht="12.75">
      <c r="B812" s="16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2:29" ht="12.75">
      <c r="B813" s="16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2:29" ht="12.75">
      <c r="B814" s="16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2:29" ht="12.75">
      <c r="B815" s="16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2:29" ht="12.75">
      <c r="B816" s="16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2:29" ht="12.75">
      <c r="B817" s="16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2:29" ht="12.75">
      <c r="B818" s="16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2:29" ht="12.75">
      <c r="B819" s="16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2:29" ht="12.75">
      <c r="B820" s="16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2:29" ht="12.75">
      <c r="B821" s="16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2:29" ht="12.75">
      <c r="B822" s="16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2:29" ht="12.75">
      <c r="B823" s="16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2:29" ht="12.75">
      <c r="B824" s="16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2:29" ht="12.75">
      <c r="B825" s="16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2:29" ht="12.75">
      <c r="B826" s="16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2:29" ht="12.75">
      <c r="B827" s="16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2:29" ht="12.75">
      <c r="B828" s="16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2:29" ht="12.75">
      <c r="B829" s="16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2:29" ht="12.75">
      <c r="B830" s="16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2:29" ht="12.75">
      <c r="B831" s="16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2:29" ht="12.75">
      <c r="B832" s="16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2:29" ht="12.75">
      <c r="B833" s="16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2:29" ht="12.75">
      <c r="B834" s="16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2:29" ht="12.75">
      <c r="B835" s="16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2:29" ht="12.75">
      <c r="B836" s="16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2:29" ht="12.75">
      <c r="B837" s="16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2:29" ht="12.75">
      <c r="B838" s="16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2:29" ht="12.75">
      <c r="B839" s="16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2:29" ht="12.75">
      <c r="B840" s="16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2:29" ht="12.75">
      <c r="B841" s="16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2:29" ht="12.75">
      <c r="B842" s="16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2:29" ht="12.75">
      <c r="B843" s="16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2:29" ht="12.75">
      <c r="B844" s="16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2:29" ht="12.75">
      <c r="B845" s="16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2:29" ht="12.75">
      <c r="B846" s="16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2:29" ht="12.75">
      <c r="B847" s="16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2:29" ht="12.75">
      <c r="B848" s="16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2:29" ht="12.75">
      <c r="B849" s="16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2:29" ht="12.75">
      <c r="B850" s="16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2:29" ht="12.75">
      <c r="B851" s="16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2:29" ht="12.75">
      <c r="B852" s="16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2:29" ht="12.75">
      <c r="B853" s="16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2:29" ht="12.75">
      <c r="B854" s="16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2:29" ht="12.75">
      <c r="B855" s="16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2:29" ht="12.75">
      <c r="B856" s="16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2:29" ht="12.75">
      <c r="B857" s="16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2:29" ht="12.75">
      <c r="B858" s="16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2:29" ht="12.75">
      <c r="B859" s="16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2:29" ht="12.75">
      <c r="B860" s="16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2:29" ht="12.75">
      <c r="B861" s="16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2:29" ht="12.75">
      <c r="B862" s="16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2:29" ht="12.75">
      <c r="B863" s="16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2:29" ht="12.75">
      <c r="B864" s="16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2:29" ht="12.75">
      <c r="B865" s="16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2:29" ht="12.75">
      <c r="B866" s="16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2:29" ht="12.75">
      <c r="B867" s="16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2:29" ht="12.75">
      <c r="B868" s="16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2:29" ht="12.75">
      <c r="B869" s="16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2:29" ht="12.75">
      <c r="B870" s="16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2:29" ht="12.75">
      <c r="B871" s="16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2:29" ht="12.75">
      <c r="B872" s="16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2:29" ht="12.75">
      <c r="B873" s="16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2:29" ht="12.75">
      <c r="B874" s="16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2:29" ht="12.75">
      <c r="B875" s="16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2:29" ht="12.75">
      <c r="B876" s="16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2:29" ht="12.75">
      <c r="B877" s="16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2:29" ht="12.75">
      <c r="B878" s="16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2:29" ht="12.75">
      <c r="B879" s="16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2:29" ht="12.75">
      <c r="B880" s="16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2:29" ht="12.75">
      <c r="B881" s="16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2:29" ht="12.75">
      <c r="B882" s="16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2:29" ht="12.75">
      <c r="B883" s="16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2:29" ht="12.75">
      <c r="B884" s="16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2:29" ht="12.75">
      <c r="B885" s="16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2:29" ht="12.75">
      <c r="B886" s="16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2:29" ht="12.75">
      <c r="B887" s="16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2:29" ht="12.75">
      <c r="B888" s="16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2:29" ht="12.75">
      <c r="B889" s="16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2:29" ht="12.75">
      <c r="B890" s="16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2:29" ht="12.75">
      <c r="B891" s="16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2:29" ht="12.75">
      <c r="B892" s="16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2:29" ht="12.75">
      <c r="B893" s="16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2:29" ht="12.75">
      <c r="B894" s="16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2:29" ht="12.75">
      <c r="B895" s="16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2:29" ht="12.75">
      <c r="B896" s="16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2:29" ht="12.75">
      <c r="B897" s="16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2:29" ht="12.75">
      <c r="B898" s="16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2:29" ht="12.75">
      <c r="B899" s="16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2:29" ht="12.75">
      <c r="B900" s="16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2:29" ht="12.75">
      <c r="B901" s="16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2:29" ht="12.75">
      <c r="B902" s="16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2:29" ht="12.75">
      <c r="B903" s="16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2:29" ht="12.75">
      <c r="B904" s="16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2:29" ht="12.75">
      <c r="B905" s="16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2:29" ht="12.75">
      <c r="B906" s="16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2:29" ht="12.75">
      <c r="B907" s="16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2:29" ht="12.75">
      <c r="B908" s="16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2:29" ht="12.75">
      <c r="B909" s="16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2:29" ht="12.75">
      <c r="B910" s="16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2:29" ht="12.75">
      <c r="B911" s="16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2:29" ht="12.75">
      <c r="B912" s="16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2:29" ht="12.75">
      <c r="B913" s="16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2:29" ht="12.75">
      <c r="B914" s="16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2:29" ht="12.75">
      <c r="B915" s="16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2:29" ht="12.75">
      <c r="B916" s="16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2:29" ht="12.75">
      <c r="B917" s="16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2:29" ht="12.75">
      <c r="B918" s="16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2:29" ht="12.75">
      <c r="B919" s="16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2:29" ht="12.75">
      <c r="B920" s="16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2:29" ht="12.75">
      <c r="B921" s="16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2:29" ht="12.75">
      <c r="B922" s="16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2:29" ht="12.75">
      <c r="B923" s="16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2:29" ht="12.75">
      <c r="B924" s="16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2:29" ht="12.75">
      <c r="B925" s="16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2:29" ht="12.75">
      <c r="B926" s="16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2:29" ht="12.75">
      <c r="B927" s="16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2:29" ht="12.75">
      <c r="B928" s="16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2:29" ht="12.75">
      <c r="B929" s="16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2:29" ht="12.75">
      <c r="B930" s="16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2:29" ht="12.75">
      <c r="B931" s="16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2:29" ht="12.75">
      <c r="B932" s="16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2:29" ht="12.75">
      <c r="B933" s="16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2:29" ht="12.75">
      <c r="B934" s="16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2:29" ht="12.75">
      <c r="B935" s="16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2:29" ht="12.75">
      <c r="B936" s="16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2:29" ht="12.75">
      <c r="B937" s="16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2:29" ht="12.75">
      <c r="B938" s="16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2:29" ht="12.75">
      <c r="B939" s="16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2:29" ht="12.75">
      <c r="B940" s="16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2:29" ht="12.75">
      <c r="B941" s="16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2:29" ht="12.75">
      <c r="B942" s="16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2:29" ht="12.75">
      <c r="B943" s="16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2:29" ht="12.75">
      <c r="B944" s="16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2:29" ht="12.75">
      <c r="B945" s="16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2:29" ht="12.75">
      <c r="B946" s="16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2:29" ht="12.75">
      <c r="B947" s="16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2:29" ht="12.75">
      <c r="B948" s="16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2:29" ht="12.75">
      <c r="B949" s="16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2:29" ht="12.75">
      <c r="B950" s="16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2:29" ht="12.75">
      <c r="B951" s="16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2:29" ht="12.75">
      <c r="B952" s="16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2:29" ht="12.75">
      <c r="B953" s="16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2:29" ht="12.75">
      <c r="B954" s="16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2:29" ht="12.75">
      <c r="B955" s="16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2:29" ht="12.75">
      <c r="B956" s="16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2:29" ht="12.75">
      <c r="B957" s="16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2:29" ht="12.75">
      <c r="B958" s="16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2:29" ht="12.75">
      <c r="B959" s="16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2:29" ht="12.75">
      <c r="B960" s="16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2:29" ht="12.75">
      <c r="B961" s="16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2:29" ht="12.75">
      <c r="B962" s="16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2:29" ht="12.75">
      <c r="B963" s="16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2:29" ht="12.75">
      <c r="B964" s="16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2:29" ht="12.75">
      <c r="B965" s="16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2:29" ht="12.75">
      <c r="B966" s="16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2:29" ht="12.75">
      <c r="B967" s="16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2:29" ht="12.75">
      <c r="B968" s="16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2:29" ht="12.75">
      <c r="B969" s="16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2:29" ht="12.75">
      <c r="B970" s="16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2:29" ht="12.75">
      <c r="B971" s="16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2:29" ht="12.75">
      <c r="B972" s="16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2:29" ht="12.75">
      <c r="B973" s="16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2:29" ht="12.75">
      <c r="B974" s="16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2:29" ht="12.75">
      <c r="B975" s="16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2:29" ht="12.75">
      <c r="B976" s="16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2:29" ht="12.75">
      <c r="B977" s="16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2:29" ht="12.75">
      <c r="B978" s="16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2:29" ht="12.75">
      <c r="B979" s="16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2:29" ht="12.75">
      <c r="B980" s="16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2:29" ht="12.75">
      <c r="B981" s="16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2:29" ht="12.75">
      <c r="B982" s="16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2:29" ht="12.75">
      <c r="B983" s="16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2:29" ht="12.75">
      <c r="B984" s="16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2:29" ht="12.75">
      <c r="B985" s="16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2:29" ht="12.75">
      <c r="B986" s="16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2:29" ht="12.75">
      <c r="B987" s="16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2:29" ht="12.75">
      <c r="B988" s="16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2:29" ht="12.75">
      <c r="B989" s="16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2:29" ht="12.75">
      <c r="B990" s="16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2:29" ht="12.75">
      <c r="B991" s="16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2:29" ht="12.75">
      <c r="B992" s="16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2:29" ht="12.75">
      <c r="B993" s="16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2:29" ht="12.75">
      <c r="B994" s="16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2:29" ht="12.75">
      <c r="B995" s="16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2:29" ht="12.75">
      <c r="B996" s="16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2:29" ht="12.75">
      <c r="B997" s="16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2:29" ht="12.75">
      <c r="B998" s="16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</sheetData>
  <sheetProtection/>
  <mergeCells count="33">
    <mergeCell ref="C40:U40"/>
    <mergeCell ref="B17:U17"/>
    <mergeCell ref="H27:I27"/>
    <mergeCell ref="J27:K27"/>
    <mergeCell ref="C43:U43"/>
    <mergeCell ref="B25:U25"/>
    <mergeCell ref="C41:U41"/>
    <mergeCell ref="C42:U42"/>
    <mergeCell ref="L27:M27"/>
    <mergeCell ref="C27:C28"/>
    <mergeCell ref="S1:U1"/>
    <mergeCell ref="C10:U10"/>
    <mergeCell ref="S3:U3"/>
    <mergeCell ref="B5:U5"/>
    <mergeCell ref="C7:U7"/>
    <mergeCell ref="C39:U39"/>
    <mergeCell ref="B19:B20"/>
    <mergeCell ref="C11:U11"/>
    <mergeCell ref="C12:U12"/>
    <mergeCell ref="C13:U13"/>
    <mergeCell ref="D27:E27"/>
    <mergeCell ref="F27:G27"/>
    <mergeCell ref="C14:U14"/>
    <mergeCell ref="B4:U4"/>
    <mergeCell ref="C8:U8"/>
    <mergeCell ref="C9:U9"/>
    <mergeCell ref="B27:B38"/>
    <mergeCell ref="M2:U2"/>
    <mergeCell ref="AA26:AE26"/>
    <mergeCell ref="B23:U23"/>
    <mergeCell ref="B21:U21"/>
    <mergeCell ref="B11:B14"/>
    <mergeCell ref="B15:B16"/>
  </mergeCell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2023-01-23T07:34:39Z</cp:lastPrinted>
  <dcterms:created xsi:type="dcterms:W3CDTF">2007-01-31T11:43:07Z</dcterms:created>
  <dcterms:modified xsi:type="dcterms:W3CDTF">2023-01-24T07:23:59Z</dcterms:modified>
  <cp:category/>
  <cp:version/>
  <cp:contentType/>
  <cp:contentStatus/>
</cp:coreProperties>
</file>