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аспорт программы" sheetId="1" state="visible" r:id="rId1"/>
    <sheet name="Показатели, цели, задачи" sheetId="2" state="visible" r:id="rId2"/>
    <sheet name="Перечень мероприятий" sheetId="3" state="visible" r:id="rId3"/>
  </sheets>
  <definedNames>
    <definedName name="_xlnm.Print_Area" localSheetId="0">'Паспорт программы'!$A$1:$X$55</definedName>
    <definedName name="_xlnm.Print_Area" localSheetId="1">'Показатели, цели, задачи'!$A$1:$X$27</definedName>
    <definedName name="_xlnm.Print_Area" localSheetId="2">'Перечень мероприятий'!$A$1:$O$70</definedName>
  </definedNames>
  <calcPr/>
</workbook>
</file>

<file path=xl/sharedStrings.xml><?xml version="1.0" encoding="utf-8"?>
<sst xmlns="http://schemas.openxmlformats.org/spreadsheetml/2006/main" count="178" uniqueCount="178">
  <si>
    <t xml:space="preserve">Приложение 1 к постановлению</t>
  </si>
  <si>
    <t xml:space="preserve">администрации Города Томска</t>
  </si>
  <si>
    <t xml:space="preserve">от 25.01.2023 № 55</t>
  </si>
  <si>
    <t xml:space="preserve">I. ПАСПОРТ МУНИЦИПАЛЬНОЙ ПРОГРАММЫ</t>
  </si>
  <si>
    <t xml:space="preserve">«Безопасный Город» на 2017-2025 годы»</t>
  </si>
  <si>
    <t xml:space="preserve">Правовой акт, являющийся основанием для разработки муниципальной программы</t>
  </si>
  <si>
    <t xml:space="preserve">Распоряжение администрации Города Томска от 23.05.2014 № р 460 «Об утверждении перечня муниципальных программ муниципального образования «Город Томск».</t>
  </si>
  <si>
    <t xml:space="preserve">Куратор муниципальной программы</t>
  </si>
  <si>
    <t xml:space="preserve">Заместитель Мэра Города Томска по безопасности и общим вопросам.</t>
  </si>
  <si>
    <t xml:space="preserve">Ответственный исполнитель муниципальной программы</t>
  </si>
  <si>
    <t xml:space="preserve">Администрация Города Томска (Комитет общественной безопасности), далее - КОБ.</t>
  </si>
  <si>
    <t>Соисполнители</t>
  </si>
  <si>
    <t xml:space="preserve"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Департамент образования администрации Города Томска, далее - ДО;
Департамент капитального строительства администрации Города Томска, далее - ДКС;
Управление культуры администрации Города Томска, далее - УК;
Управление физической культуры и спорта администрации Города Томска, далее - УФКиС;
Администрация Города Томска (Управление информатизации и муниципальных услуг администрации Города Томска), далее - УИиМУ; 
Администрация Города Томска (Управление информационной политики и общественных связей администрации Города Томска), далее - УИПиОС; 
Администрация Города Томска (Комитет жилищной политики администрации Города Томска), далее - КЖП;
Администрация Города Томска (МКУ «ОДС г. Томска»), далее – МКУ «ОДС г. Томска».</t>
  </si>
  <si>
    <t>Участники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</si>
  <si>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области» (по согласованию).
</t>
  </si>
  <si>
    <t xml:space="preserve">Наименование стратегической цели (целевого вектора) развития Города Томска</t>
  </si>
  <si>
    <t xml:space="preserve">Экологичная и безопасная среда жизнедеятельности.</t>
  </si>
  <si>
    <t xml:space="preserve">Наименование стратегической задачи развития Города Томска</t>
  </si>
  <si>
    <t xml:space="preserve">Повышение личной и общественной безопасности.</t>
  </si>
  <si>
    <t xml:space="preserve">Цель и задачи муниципальной программы                                                                                                                          </t>
  </si>
  <si>
    <t xml:space="preserve">Цель: Повышение личной и общественной безопасности.</t>
  </si>
  <si>
    <t xml:space="preserve">Задача 1.: Профилактика правонарушений на территории муниципального образования «Город Томск».
Задача 2: Совершенствование благоприятных условий жизнедеятельности детей на объектах  муниципальных учреждений муниципального образования «Город Томск».
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
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</si>
  <si>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 xml:space="preserve">Показатели цели муниципальной программы, единицы измерения</t>
  </si>
  <si>
    <t xml:space="preserve">Год разработки программы - 2016</t>
  </si>
  <si>
    <t xml:space="preserve">в соответствии с потребностью</t>
  </si>
  <si>
    <t xml:space="preserve">в соответствии с утвержд. финансированием</t>
  </si>
  <si>
    <t xml:space="preserve">Цель: Повышение личной и общественной безопасности</t>
  </si>
  <si>
    <t xml:space="preserve">Показатель 1. Количество зарегистрированных преступлений на 1000 жителей, ед.</t>
  </si>
  <si>
    <t xml:space="preserve">не более 17,5</t>
  </si>
  <si>
    <t xml:space="preserve">не более 17,0</t>
  </si>
  <si>
    <t xml:space="preserve">не более 15,55</t>
  </si>
  <si>
    <t xml:space="preserve">не более 16,9</t>
  </si>
  <si>
    <t xml:space="preserve">не более 15,5</t>
  </si>
  <si>
    <t xml:space="preserve">не более 16,8</t>
  </si>
  <si>
    <t xml:space="preserve">не более 15,45</t>
  </si>
  <si>
    <t xml:space="preserve">не более 16,7</t>
  </si>
  <si>
    <t xml:space="preserve">не более 15,4</t>
  </si>
  <si>
    <t xml:space="preserve">не более 16,6</t>
  </si>
  <si>
    <t xml:space="preserve">не более 15,35</t>
  </si>
  <si>
    <t xml:space="preserve">не более 16,5</t>
  </si>
  <si>
    <t xml:space="preserve">Показатель 2. Доля раскрытых преступлений в общем количестве зарегистрированных преступлений, %.</t>
  </si>
  <si>
    <t xml:space="preserve">не менее 59,0</t>
  </si>
  <si>
    <t xml:space="preserve">не менее 59</t>
  </si>
  <si>
    <t xml:space="preserve">Показатель не применяется с 17.07.2020 на основании решения Думы Города Томска от 07.07.2020 № 1380 «О внесении изменения в решение Думы города Томска от 27.06.2006 № 224 «Об утверждении Стратегии социально-экономического развития муниципального образования «Город Томск» до 2030 года»</t>
  </si>
  <si>
    <t xml:space="preserve">Показатель 2.1. Раскрываемость преступлений, %.</t>
  </si>
  <si>
    <t xml:space="preserve">Введен с 17.07.2020</t>
  </si>
  <si>
    <t xml:space="preserve">не менее 50</t>
  </si>
  <si>
    <t xml:space="preserve">Показатель 3: Количество массовых нарушений общественного порядка, ед.</t>
  </si>
  <si>
    <t xml:space="preserve">Показатель 4. Количество профилактических лекций, бесед, встреч с гражданами и др. на территории Города Томска, шт.</t>
  </si>
  <si>
    <t xml:space="preserve">не менее 1800</t>
  </si>
  <si>
    <t xml:space="preserve">Показатель 5. Оборудование зданий образовательных учреждений и учреждений дополнительного образования детей кнопками тревожной сигнализации, системами автоматической пожарной сигнализации, системами оповещения управления эвакуацией, %. </t>
  </si>
  <si>
    <t xml:space="preserve">не менее 90%</t>
  </si>
  <si>
    <t xml:space="preserve">не менее 100%</t>
  </si>
  <si>
    <t xml:space="preserve">Показатели задач муниципальной программы, единицы измерения</t>
  </si>
  <si>
    <t xml:space="preserve">Задача 1: Профилактика правонарушений на территории муниципального образования «Город Томск».</t>
  </si>
  <si>
    <t xml:space="preserve">Показатель 1. Количество граждан,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</si>
  <si>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 xml:space="preserve">не менее 420</t>
  </si>
  <si>
    <t xml:space="preserve">не менее 400</t>
  </si>
  <si>
    <t xml:space="preserve"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</si>
  <si>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 xml:space="preserve">Задача 2:Совершенствование благоприятных условий жизнедеятельности детей на объектах  муниципальных учреждений муниципального образования «Город Томск».</t>
  </si>
  <si>
    <t xml:space="preserve">Показатель 1. Количество комплексных профилактических мероприятий, направленных на создание благоприятных условий жизнедеятельности детей, предупреждение безнадзорности и правонарушений среди несовершеннолетних, ед.</t>
  </si>
  <si>
    <t xml:space="preserve">не менее 5</t>
  </si>
  <si>
    <t xml:space="preserve">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</si>
  <si>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 xml:space="preserve">Показатель 1. Доля звукопокрытия территории от общей площади города, %.</t>
  </si>
  <si>
    <t xml:space="preserve">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</si>
  <si>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r>
      <t xml:space="preserve">Показатель 1: </t>
    </r>
    <r>
      <rPr>
        <sz val="12"/>
        <color indexed="64"/>
        <rFont val="Times New Roman"/>
      </rPr>
      <t xml:space="preserve">Количество проведённых мероприятий по профилактике терроризма и экстремистской деятельности, шт.</t>
    </r>
  </si>
  <si>
    <t xml:space="preserve">не менее 12</t>
  </si>
  <si>
    <t xml:space="preserve">Объемы и источники финансирования муниципальной программы (с разбивкой по годам, тыс. рублей)</t>
  </si>
  <si>
    <t>Годы:</t>
  </si>
  <si>
    <t xml:space="preserve">Всего по источникам</t>
  </si>
  <si>
    <t xml:space="preserve">местный бюджет</t>
  </si>
  <si>
    <t xml:space="preserve">федеральный бюджет</t>
  </si>
  <si>
    <t xml:space="preserve">областной бюджет</t>
  </si>
  <si>
    <t xml:space="preserve">внебюджетные источники</t>
  </si>
  <si>
    <t>план</t>
  </si>
  <si>
    <t>Итого</t>
  </si>
  <si>
    <t xml:space="preserve">Сроки реализации муниципальной программы </t>
  </si>
  <si>
    <t xml:space="preserve">2017-2025 гг.</t>
  </si>
  <si>
    <t xml:space="preserve">Перечень подпрограмм </t>
  </si>
  <si>
    <t xml:space="preserve">1) «Профилактика правонарушений» на 2017-2025 годы;
2) «Безопасное детство в Безопасном Городе» на 2017-2025 годы;
3) «Создание комплексной системы экстренного оповещения населения об угрозе возникновения или о возникновении чрезвычайных ситуаций» на 2017-2025 годы;
4) «Профилактика терроризма и экстремистской деятельности» на 2017-2025 годы.
</t>
  </si>
  <si>
    <t xml:space="preserve">Организация управления муниципальной программой и контроль за её реализацией:</t>
  </si>
  <si>
    <t xml:space="preserve">управление муниципальной программой осуществляет</t>
  </si>
  <si>
    <t>КОБ</t>
  </si>
  <si>
    <t xml:space="preserve">текущий контроль и мониторинг реализации муниципальной программы осуществляют</t>
  </si>
  <si>
    <t xml:space="preserve">КОБ;
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ДКС;
УК;
УФКиС;
УИиМУ; 
УИПиОС;
КЖП;
МКУ «ОДС г. Томска».</t>
  </si>
  <si>
    <t xml:space="preserve">Приложение 1 к муниципальной программе «Безопасный Город» на 2017 - 2025 годы»</t>
  </si>
  <si>
    <t xml:space="preserve">ПОКАЗАТЕЛИ ЦЕЛИ, ЗАДАЧ, МЕРОПРИЯТИЙ МУНИЦИПАЛЬНОЙ ПРОГРАММЫ, ВКЛЮЧАЮЩЕЙ ПОДПРОГРАММЫ</t>
  </si>
  <si>
    <t xml:space="preserve">«Безопасный Город» на 2017 - 2025 годы»</t>
  </si>
  <si>
    <t xml:space="preserve"> </t>
  </si>
  <si>
    <t xml:space="preserve">№ п/п</t>
  </si>
  <si>
    <t xml:space="preserve">Цель, задачи муниципальной программы</t>
  </si>
  <si>
    <t xml:space="preserve">Наименование показателей целей, задач, муниципальной программы (единицы измерения)</t>
  </si>
  <si>
    <t xml:space="preserve">Метод сбора информации о достижении показателя</t>
  </si>
  <si>
    <t xml:space="preserve">Ответственный орган (подразделение) за достижение значения показателя</t>
  </si>
  <si>
    <t xml:space="preserve">Фактическое значение показателей на момент разработки муниципальной программы - 2016</t>
  </si>
  <si>
    <t xml:space="preserve">Плановые значения показателей по годам реализации муниципальной программы</t>
  </si>
  <si>
    <t xml:space="preserve">в соответствии с утвержд финансированием</t>
  </si>
  <si>
    <t xml:space="preserve">в соответствии с утвержденным финансированием</t>
  </si>
  <si>
    <t xml:space="preserve">Цель муниципальной программы: Повышение личной и общественной безопасности.</t>
  </si>
  <si>
    <t xml:space="preserve">1. Количество зарегистрированных преступлений на 1000 жителей, ед.</t>
  </si>
  <si>
    <t xml:space="preserve">Статистические сведения УМВД России  по Томской области</t>
  </si>
  <si>
    <t xml:space="preserve">2. Доля раскрытых преступлений в общем количестве зарегистрированных преступлений, %.</t>
  </si>
  <si>
    <t xml:space="preserve">2.1. Раскрываемость преступлений, %.</t>
  </si>
  <si>
    <t xml:space="preserve">Введен с 17.07.2020 года</t>
  </si>
  <si>
    <t xml:space="preserve">3. Количество массовых нарушений общественного порядка, ед.</t>
  </si>
  <si>
    <t xml:space="preserve">Информация УМВД России  по Томской области</t>
  </si>
  <si>
    <t xml:space="preserve">4. Количество профилактических лекций, бесед, встреч с гражданами и др. на территории Города Томска, шт.</t>
  </si>
  <si>
    <t xml:space="preserve">Отчетность органов администрации Города Томска</t>
  </si>
  <si>
    <t xml:space="preserve">КОБ, ДО, УИПиОС</t>
  </si>
  <si>
    <t xml:space="preserve">5. Оборудование зданий образовательных учреждений и учреждений дополнительного образования детей кнопками тревожной сигнализации, системами автоматической пожарной сигнализации, системами оповещения управления эвакуацией, %.</t>
  </si>
  <si>
    <t xml:space="preserve">ДО, УК, УФКиС</t>
  </si>
  <si>
    <t>1.1.</t>
  </si>
  <si>
    <t xml:space="preserve">Задача 1 муниципальной программы: Профилактика правонарушений на территории муниципального образования «Город Томск».</t>
  </si>
  <si>
    <t xml:space="preserve">1.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</si>
  <si>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 xml:space="preserve">Реестр УМВД России  по Томской области</t>
  </si>
  <si>
    <t xml:space="preserve">КОБ,
Администрации Кировского, Ленинского, Октябрьского, Советского районов Города Томска
</t>
  </si>
  <si>
    <t xml:space="preserve">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</si>
  <si>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 xml:space="preserve">Наименование подпрограммы 1 «Профилактика правонарушений» на 2017-2025 годы</t>
  </si>
  <si>
    <t>1.2.</t>
  </si>
  <si>
    <t xml:space="preserve">Задача 2 муниципальной программы: Совершенствование благоприятных условий жизнедеятельности детей на объектах  муниципальных учреждений муниципального образования «Город Томск».</t>
  </si>
  <si>
    <t xml:space="preserve">1. Количество комплексных профилактических мероприятий, направленных на создание благоприятных условий жизнедеятельности детей, предупреждение безнадзорности и правонарушений среди несовершеннолетних, ед.</t>
  </si>
  <si>
    <t xml:space="preserve">Отчетность Департамента образования администрации Города Томска</t>
  </si>
  <si>
    <t xml:space="preserve">КОБ,
ДО
</t>
  </si>
  <si>
    <t xml:space="preserve">Наименование подпрограммы 2 «Безопасное детство в Безопасном Городе» на 2017-2025 годы</t>
  </si>
  <si>
    <t>1.3.</t>
  </si>
  <si>
    <t xml:space="preserve">Задача 3 муниципальной 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</si>
  <si>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 xml:space="preserve">1. Доля звукопокрытия территории от общей площади города, %.</t>
  </si>
  <si>
    <t xml:space="preserve">Единовременное обследование</t>
  </si>
  <si>
    <t xml:space="preserve">МКУ «ОДС г. Томска»</t>
  </si>
  <si>
    <t xml:space="preserve">Наименование подпрограммы 3: «Создание комплексной системы экстренного оповещения населения об угрозе возникновения или о возникновении чрезвычайных ситуаций» на 2017-2025 годы</t>
  </si>
  <si>
    <t>1.4.</t>
  </si>
  <si>
    <t xml:space="preserve">Задача 4 муниципальной 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</si>
  <si>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 xml:space="preserve">1. Количество проведённых мероприятий по профилактике терроризма и экстремистской деятельности, шт.</t>
  </si>
  <si>
    <t xml:space="preserve">Отчетность КОБ</t>
  </si>
  <si>
    <t xml:space="preserve">Наименование подпрограммы 4: «Профилактика терроризма и экстремистской деятельности» на 2017-2025 годы</t>
  </si>
  <si>
    <t xml:space="preserve">Приложение 2 к муниципальной программе
«Безопасный Город» на 2017 - 2025 годы»</t>
  </si>
  <si>
    <t xml:space="preserve">РЕСУРСНОЕ ОБЕСПЕЧЕНИЕ МУНИЦИПАЛЬНОЙ ПРОГРАММЫ, ВКЛЮЧАЮЩЕЙ ПОДПРОГРАММЫ</t>
  </si>
  <si>
    <t xml:space="preserve">«Безопасный Город» на 2017-2025 годы»
</t>
  </si>
  <si>
    <t xml:space="preserve">Таблица 2</t>
  </si>
  <si>
    <t xml:space="preserve">Наименования целей, задач муниципальной программы</t>
  </si>
  <si>
    <t xml:space="preserve">Код бюджетной классификации (КЦСР, КВР)</t>
  </si>
  <si>
    <t xml:space="preserve">Срок исполнения</t>
  </si>
  <si>
    <t xml:space="preserve">Объем финансирования                    (тыс. руб.)</t>
  </si>
  <si>
    <t xml:space="preserve">В том числе за счет средств</t>
  </si>
  <si>
    <t xml:space="preserve">Ответственный исполнитель, соисполнители, участники</t>
  </si>
  <si>
    <t xml:space="preserve">местного бюджета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</si>
  <si>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</si>
  <si>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</si>
  <si>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</si>
  <si>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</si>
  <si>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</si>
  <si>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 xml:space="preserve">Цель муниципальной программы: Повышение личной и общественной безопасности</t>
  </si>
  <si>
    <t xml:space="preserve">Задача 1 муниципальной программы: Профилактика правонарушений на территории муниципального образования «Город Томск»</t>
  </si>
  <si>
    <t xml:space="preserve">Наименование подпрограммы 1: «Профилактика правонарушений» на 2017-2025 годы</t>
  </si>
  <si>
    <t>1.1.1.</t>
  </si>
  <si>
    <t xml:space="preserve">Всего по задаче 1</t>
  </si>
  <si>
    <t xml:space="preserve">1510199990,
244
1510110360,
330
1510140010,
412
</t>
  </si>
  <si>
    <t>всего</t>
  </si>
  <si>
    <t xml:space="preserve">КОБ, Администрация
Ленинского
района Города
Томска, Администрация
Советского
района Города
Томска,
УИиМУ</t>
  </si>
  <si>
    <t xml:space="preserve">Задача 2 муниципальной программы: Совершенствование благоприятных условий жизнедеятельности детей на объектах муниципальных учреждений муниципального образования «Город Томск»
</t>
  </si>
  <si>
    <t xml:space="preserve">Наименование подпрограммы 2: «Безопасное детство в Безопасном Городе» на 2017-2025 годы</t>
  </si>
  <si>
    <t>1.2.1.</t>
  </si>
  <si>
    <t xml:space="preserve">Всего по задаче 2:</t>
  </si>
  <si>
    <t xml:space="preserve">1520120040,
1520140970
243
612
622
</t>
  </si>
  <si>
    <t xml:space="preserve">ДКС, ДО,
УК,
УФКиС,
КОБ</t>
  </si>
  <si>
    <t xml:space="preserve">Задача 3 муниципальной 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</t>
  </si>
  <si>
    <t xml:space="preserve">Наименование подпрограммы 3: «Создание комплексной системы экстренного оповещения населения (КСЭОН) об угрозе возникновения или о возникновении чрезвычайных ситуаций» на 2017-2025 годы</t>
  </si>
  <si>
    <t>1.3.1.</t>
  </si>
  <si>
    <t xml:space="preserve">Всего по задаче 3:</t>
  </si>
  <si>
    <t xml:space="preserve">1540199990
244
</t>
  </si>
  <si>
    <t xml:space="preserve">МКУ «ОДС 
г. Томска»
</t>
  </si>
  <si>
    <t xml:space="preserve">Задача 4 муниципальной 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</t>
  </si>
  <si>
    <t xml:space="preserve">Всего по задаче 4:</t>
  </si>
  <si>
    <t xml:space="preserve">1530199990
224
</t>
  </si>
  <si>
    <t xml:space="preserve">КОБ, УИПиОС;
Администрация Ленинского района Города Томска
Администрация Кировского района Города Томска
Администрация Советского района Города Томска
Администрация Октябрьского района Города Томска</t>
  </si>
  <si>
    <t xml:space="preserve">ИТОГО ПО МУНИЦИПАЛЬНОЙ ПРОГРАММЕ</t>
  </si>
  <si>
    <t xml:space="preserve">КОБ, УИиМУ, УИПиОС;
Администрация Ленинского района Города Томска, Администрация
Советского района Города Томска, ДКС, ДО,
УК, УФКиС, МКУ «ОДС г. Томска».</t>
  </si>
  <si>
    <t xml:space="preserve">Проверка суммы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</si>
</sst>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7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64"/>
      <sz val="10.000000"/>
    </font>
    <font>
      <name val="Times New Roman"/>
      <color indexed="64"/>
      <sz val="12.000000"/>
    </font>
    <font>
      <name val="Calibri"/>
      <b/>
      <color theme="1"/>
      <sz val="11.000000"/>
      <scheme val="minor"/>
    </font>
    <font>
      <name val="Times New Roman"/>
      <b/>
      <color indexed="64"/>
      <sz val="12.000000"/>
    </font>
    <font>
      <name val="Times New Roman"/>
      <b/>
      <i/>
      <sz val="12.000000"/>
    </font>
    <font>
      <name val="Times New Roman"/>
      <sz val="12.000000"/>
    </font>
    <font>
      <name val="Times New Roman"/>
      <b/>
      <i/>
      <color indexed="64"/>
      <sz val="12.000000"/>
    </font>
    <font>
      <name val="Times New Roman"/>
      <color theme="1"/>
      <sz val="12.000000"/>
    </font>
    <font>
      <name val="Times New Roman"/>
      <i/>
      <color indexed="64"/>
      <sz val="12.000000"/>
    </font>
    <font>
      <name val="Times New Roman"/>
      <color indexed="64"/>
      <sz val="11.000000"/>
    </font>
    <font>
      <name val="Times New Roman"/>
      <color indexed="64"/>
      <sz val="9.000000"/>
    </font>
    <font>
      <name val="Times New Roman"/>
      <b/>
      <color indexed="64"/>
      <sz val="10.000000"/>
    </font>
    <font>
      <name val="Times New Roman"/>
      <color indexed="64"/>
      <sz val="8.000000"/>
    </font>
    <font>
      <name val="Calibri"/>
      <b/>
      <color indexed="64"/>
      <sz val="11.000000"/>
    </font>
    <font>
      <name val="Times New Roman"/>
      <b/>
      <color indexed="64"/>
      <sz val="9.000000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274">
    <xf fontId="0" fillId="0" borderId="0" numFmtId="0" xfId="0"/>
    <xf fontId="0" fillId="0" borderId="0" numFmtId="0" xfId="0"/>
    <xf fontId="1" fillId="0" borderId="0" numFmtId="0" xfId="0" applyFont="1" applyAlignment="1">
      <alignment horizontal="left"/>
    </xf>
    <xf fontId="2" fillId="0" borderId="0" numFmtId="0" xfId="0" applyFont="1"/>
    <xf fontId="2" fillId="0" borderId="0" numFmtId="0" xfId="0" applyFont="1" applyAlignment="1">
      <alignment horizontal="left" vertical="justify"/>
    </xf>
    <xf fontId="3" fillId="0" borderId="0" numFmtId="0" xfId="0" applyFont="1"/>
    <xf fontId="4" fillId="0" borderId="0" numFmtId="0" xfId="0" applyFont="1"/>
    <xf fontId="5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3" fillId="0" borderId="1" numFmtId="0" xfId="0" applyFont="1" applyBorder="1" applyAlignment="1">
      <alignment horizontal="justify"/>
    </xf>
    <xf fontId="3" fillId="0" borderId="2" numFmtId="0" xfId="0" applyFont="1" applyBorder="1" applyAlignment="1">
      <alignment horizontal="justify"/>
    </xf>
    <xf fontId="3" fillId="0" borderId="3" numFmtId="0" xfId="0" applyFont="1" applyBorder="1" applyAlignment="1">
      <alignment horizontal="justify"/>
    </xf>
    <xf fontId="3" fillId="0" borderId="1" numFmtId="0" xfId="0" applyFont="1" applyBorder="1" applyAlignment="1">
      <alignment vertical="justify"/>
    </xf>
    <xf fontId="3" fillId="0" borderId="2" numFmtId="0" xfId="0" applyFont="1" applyBorder="1" applyAlignment="1">
      <alignment vertical="justify"/>
    </xf>
    <xf fontId="3" fillId="0" borderId="3" numFmtId="0" xfId="0" applyFont="1" applyBorder="1" applyAlignment="1">
      <alignment vertical="justify"/>
    </xf>
    <xf fontId="3" fillId="2" borderId="1" numFmtId="0" xfId="0" applyFont="1" applyFill="1" applyBorder="1" applyAlignment="1">
      <alignment vertical="top" wrapText="1"/>
    </xf>
    <xf fontId="3" fillId="2" borderId="2" numFmtId="0" xfId="0" applyFont="1" applyFill="1" applyBorder="1" applyAlignment="1">
      <alignment vertical="top" wrapText="1"/>
    </xf>
    <xf fontId="3" fillId="2" borderId="3" numFmtId="0" xfId="0" applyFont="1" applyFill="1" applyBorder="1" applyAlignment="1">
      <alignment vertical="top" wrapText="1"/>
    </xf>
    <xf fontId="3" fillId="2" borderId="1" numFmtId="0" xfId="0" applyFont="1" applyFill="1" applyBorder="1" applyAlignment="1">
      <alignment horizontal="left" vertical="top" wrapText="1"/>
    </xf>
    <xf fontId="3" fillId="2" borderId="2" numFmtId="0" xfId="0" applyFont="1" applyFill="1" applyBorder="1" applyAlignment="1">
      <alignment horizontal="left" vertical="top" wrapText="1"/>
    </xf>
    <xf fontId="3" fillId="2" borderId="3" numFmtId="0" xfId="0" applyFont="1" applyFill="1" applyBorder="1" applyAlignment="1">
      <alignment horizontal="left" vertical="top" wrapText="1"/>
    </xf>
    <xf fontId="3" fillId="0" borderId="2" numFmtId="0" xfId="0" applyFont="1" applyBorder="1" applyAlignment="1">
      <alignment horizontal="justify" vertical="top"/>
    </xf>
    <xf fontId="3" fillId="0" borderId="3" numFmtId="0" xfId="0" applyFont="1" applyBorder="1" applyAlignment="1">
      <alignment horizontal="justify" vertical="top"/>
    </xf>
    <xf fontId="3" fillId="0" borderId="1" numFmtId="0" xfId="0" applyFont="1" applyBorder="1" applyAlignment="1">
      <alignment horizontal="justify" vertical="top"/>
    </xf>
    <xf fontId="3" fillId="0" borderId="2" numFmtId="0" xfId="0" applyFont="1" applyBorder="1" applyAlignment="1">
      <alignment horizontal="left" vertical="top"/>
    </xf>
    <xf fontId="3" fillId="0" borderId="3" numFmtId="0" xfId="0" applyFont="1" applyBorder="1" applyAlignment="1">
      <alignment horizontal="left" vertical="top"/>
    </xf>
    <xf fontId="3" fillId="0" borderId="1" numFmtId="0" xfId="0" applyFont="1" applyBorder="1" applyAlignment="1">
      <alignment horizontal="left" vertical="top"/>
    </xf>
    <xf fontId="3" fillId="2" borderId="4" numFmtId="0" xfId="0" applyFont="1" applyFill="1" applyBorder="1" applyAlignment="1">
      <alignment vertical="top" wrapText="1"/>
    </xf>
    <xf fontId="3" fillId="2" borderId="5" numFmtId="0" xfId="0" applyFont="1" applyFill="1" applyBorder="1" applyAlignment="1">
      <alignment vertical="top" wrapText="1"/>
    </xf>
    <xf fontId="3" fillId="2" borderId="6" numFmtId="0" xfId="0" applyFont="1" applyFill="1" applyBorder="1" applyAlignment="1">
      <alignment vertical="top" wrapText="1"/>
    </xf>
    <xf fontId="3" fillId="2" borderId="4" numFmtId="0" xfId="0" applyFont="1" applyFill="1" applyBorder="1" applyAlignment="1">
      <alignment horizontal="left" vertical="top" wrapText="1"/>
    </xf>
    <xf fontId="3" fillId="2" borderId="5" numFmtId="0" xfId="0" applyFont="1" applyFill="1" applyBorder="1" applyAlignment="1">
      <alignment horizontal="left" vertical="top" wrapText="1"/>
    </xf>
    <xf fontId="3" fillId="2" borderId="6" numFmtId="0" xfId="0" applyFont="1" applyFill="1" applyBorder="1" applyAlignment="1">
      <alignment horizontal="left" vertical="top" wrapText="1"/>
    </xf>
    <xf fontId="3" fillId="2" borderId="7" numFmtId="0" xfId="0" applyFont="1" applyFill="1" applyBorder="1" applyAlignment="1">
      <alignment vertical="top" wrapText="1"/>
    </xf>
    <xf fontId="3" fillId="2" borderId="8" numFmtId="0" xfId="0" applyFont="1" applyFill="1" applyBorder="1" applyAlignment="1">
      <alignment vertical="top" wrapText="1"/>
    </xf>
    <xf fontId="3" fillId="2" borderId="9" numFmtId="0" xfId="0" applyFont="1" applyFill="1" applyBorder="1" applyAlignment="1">
      <alignment vertical="top" wrapText="1"/>
    </xf>
    <xf fontId="3" fillId="2" borderId="10" numFmtId="0" xfId="0" applyFont="1" applyFill="1" applyBorder="1" applyAlignment="1">
      <alignment horizontal="left" vertical="top" wrapText="1"/>
    </xf>
    <xf fontId="3" fillId="2" borderId="0" numFmtId="0" xfId="0" applyFont="1" applyFill="1" applyAlignment="1">
      <alignment horizontal="left" vertical="top" wrapText="1"/>
    </xf>
    <xf fontId="3" fillId="2" borderId="11" numFmtId="0" xfId="0" applyFont="1" applyFill="1" applyBorder="1" applyAlignment="1">
      <alignment horizontal="left" vertical="top" wrapText="1"/>
    </xf>
    <xf fontId="3" fillId="0" borderId="0" numFmtId="0" xfId="0" applyFont="1" applyAlignment="1">
      <alignment horizontal="left" vertical="top"/>
    </xf>
    <xf fontId="3" fillId="2" borderId="12" numFmtId="0" xfId="0" applyFont="1" applyFill="1" applyBorder="1" applyAlignment="1">
      <alignment horizontal="center" vertical="center" wrapText="1"/>
    </xf>
    <xf fontId="3" fillId="2" borderId="13" numFmtId="0" xfId="0" applyFont="1" applyFill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center" vertical="center" wrapText="1"/>
    </xf>
    <xf fontId="3" fillId="0" borderId="14" numFmtId="0" xfId="0" applyFont="1" applyBorder="1" applyAlignment="1">
      <alignment horizontal="center" vertical="center"/>
    </xf>
    <xf fontId="3" fillId="2" borderId="7" numFmtId="0" xfId="0" applyFont="1" applyFill="1" applyBorder="1" applyAlignment="1">
      <alignment horizontal="left" vertical="top" wrapText="1"/>
    </xf>
    <xf fontId="3" fillId="2" borderId="8" numFmtId="0" xfId="0" applyFont="1" applyFill="1" applyBorder="1" applyAlignment="1">
      <alignment horizontal="left" vertical="top" wrapText="1"/>
    </xf>
    <xf fontId="3" fillId="2" borderId="9" numFmtId="0" xfId="0" applyFont="1" applyFill="1" applyBorder="1" applyAlignment="1">
      <alignment horizontal="left" vertical="top" wrapText="1"/>
    </xf>
    <xf fontId="3" fillId="2" borderId="15" numFmtId="0" xfId="0" applyFont="1" applyFill="1" applyBorder="1" applyAlignment="1">
      <alignment vertical="top" wrapText="1"/>
    </xf>
    <xf fontId="3" fillId="2" borderId="16" numFmtId="0" xfId="0" applyFont="1" applyFill="1" applyBorder="1" applyAlignment="1">
      <alignment horizontal="center" textRotation="90" vertical="center" wrapText="1"/>
    </xf>
    <xf fontId="3" fillId="0" borderId="16" numFmtId="0" xfId="0" applyFont="1" applyBorder="1" applyAlignment="1">
      <alignment horizontal="center" textRotation="90" vertical="center" wrapText="1"/>
    </xf>
    <xf fontId="3" fillId="2" borderId="17" numFmtId="0" xfId="0" applyFont="1" applyFill="1" applyBorder="1" applyAlignment="1">
      <alignment horizontal="center" textRotation="90" vertical="center" wrapText="1"/>
    </xf>
    <xf fontId="6" fillId="2" borderId="1" numFmtId="0" xfId="0" applyFont="1" applyFill="1" applyBorder="1" applyAlignment="1">
      <alignment horizontal="left" vertical="top" wrapText="1"/>
    </xf>
    <xf fontId="6" fillId="2" borderId="2" numFmtId="0" xfId="0" applyFont="1" applyFill="1" applyBorder="1" applyAlignment="1">
      <alignment horizontal="left" vertical="top" wrapText="1"/>
    </xf>
    <xf fontId="6" fillId="2" borderId="0" numFmtId="0" xfId="0" applyFont="1" applyFill="1" applyAlignment="1">
      <alignment horizontal="left" vertical="top" wrapText="1"/>
    </xf>
    <xf fontId="6" fillId="2" borderId="11" numFmtId="0" xfId="0" applyFont="1" applyFill="1" applyBorder="1" applyAlignment="1">
      <alignment horizontal="left" vertical="top" wrapText="1"/>
    </xf>
    <xf fontId="7" fillId="0" borderId="7" numFmtId="0" xfId="0" applyFont="1" applyBorder="1" applyAlignment="1">
      <alignment horizontal="left" vertical="top" wrapText="1"/>
    </xf>
    <xf fontId="7" fillId="0" borderId="8" numFmtId="0" xfId="0" applyFont="1" applyBorder="1" applyAlignment="1">
      <alignment horizontal="left" vertical="top" wrapText="1"/>
    </xf>
    <xf fontId="7" fillId="0" borderId="18" numFmtId="0" xfId="0" applyFont="1" applyBorder="1" applyAlignment="1">
      <alignment horizontal="center" vertical="center" wrapText="1"/>
    </xf>
    <xf fontId="7" fillId="0" borderId="3" numFmtId="0" xfId="0" applyFont="1" applyBorder="1" applyAlignment="1">
      <alignment horizontal="center" vertical="center" wrapText="1"/>
    </xf>
    <xf fontId="7" fillId="3" borderId="3" numFmtId="0" xfId="0" applyFont="1" applyFill="1" applyBorder="1" applyAlignment="1">
      <alignment horizontal="center" vertical="center" wrapText="1"/>
    </xf>
    <xf fontId="7" fillId="0" borderId="3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left" vertical="center" wrapText="1"/>
    </xf>
    <xf fontId="7" fillId="0" borderId="2" numFmtId="0" xfId="0" applyFont="1" applyBorder="1" applyAlignment="1">
      <alignment horizontal="left" vertical="center" wrapText="1"/>
    </xf>
    <xf fontId="7" fillId="0" borderId="3" numFmtId="0" xfId="0" applyFont="1" applyBorder="1" applyAlignment="1">
      <alignment horizontal="left" vertical="center" wrapText="1"/>
    </xf>
    <xf fontId="7" fillId="3" borderId="19" numFmtId="0" xfId="0" applyFont="1" applyFill="1" applyBorder="1" applyAlignment="1">
      <alignment horizontal="center" vertical="center" wrapText="1"/>
    </xf>
    <xf fontId="7" fillId="0" borderId="18" numFmtId="9" xfId="0" applyNumberFormat="1" applyFont="1" applyBorder="1" applyAlignment="1">
      <alignment horizontal="center" vertical="center" wrapText="1"/>
    </xf>
    <xf fontId="7" fillId="3" borderId="18" numFmtId="9" xfId="0" applyNumberFormat="1" applyFont="1" applyFill="1" applyBorder="1" applyAlignment="1">
      <alignment horizontal="center" vertical="center" wrapText="1"/>
    </xf>
    <xf fontId="8" fillId="0" borderId="1" numFmtId="0" xfId="0" applyFont="1" applyBorder="1" applyAlignment="1">
      <alignment horizontal="left" vertical="top" wrapText="1"/>
    </xf>
    <xf fontId="8" fillId="0" borderId="2" numFmtId="0" xfId="0" applyFont="1" applyBorder="1" applyAlignment="1">
      <alignment horizontal="left" vertical="top" wrapText="1"/>
    </xf>
    <xf fontId="8" fillId="0" borderId="5" numFmtId="0" xfId="0" applyFont="1" applyBorder="1" applyAlignment="1">
      <alignment horizontal="left" vertical="top" wrapText="1"/>
    </xf>
    <xf fontId="8" fillId="0" borderId="6" numFmtId="0" xfId="0" applyFont="1" applyBorder="1" applyAlignment="1">
      <alignment horizontal="left" vertical="top" wrapText="1"/>
    </xf>
    <xf fontId="3" fillId="0" borderId="1" numFmtId="0" xfId="0" applyFont="1" applyBorder="1" applyAlignment="1">
      <alignment vertical="top" wrapText="1"/>
    </xf>
    <xf fontId="3" fillId="0" borderId="2" numFmtId="0" xfId="0" applyFont="1" applyBorder="1" applyAlignment="1">
      <alignment vertical="top" wrapText="1"/>
    </xf>
    <xf fontId="3" fillId="0" borderId="18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3" borderId="3" numFmtId="0" xfId="0" applyFont="1" applyFill="1" applyBorder="1" applyAlignment="1">
      <alignment horizontal="center" vertical="center" wrapText="1"/>
    </xf>
    <xf fontId="3" fillId="0" borderId="1" numFmtId="0" xfId="0" applyFont="1" applyBorder="1" applyAlignment="1">
      <alignment horizontal="left" vertical="top" wrapText="1"/>
    </xf>
    <xf fontId="3" fillId="0" borderId="2" numFmtId="0" xfId="0" applyFont="1" applyBorder="1" applyAlignment="1">
      <alignment horizontal="left" vertical="top" wrapText="1"/>
    </xf>
    <xf fontId="3" fillId="0" borderId="3" numFmtId="0" xfId="0" applyFont="1" applyBorder="1" applyAlignment="1">
      <alignment horizontal="left" vertical="top" wrapText="1"/>
    </xf>
    <xf fontId="3" fillId="0" borderId="19" numFmtId="0" xfId="0" applyFont="1" applyBorder="1" applyAlignment="1">
      <alignment horizontal="center" vertical="center" wrapText="1"/>
    </xf>
    <xf fontId="3" fillId="3" borderId="19" numFmtId="0" xfId="0" applyFont="1" applyFill="1" applyBorder="1" applyAlignment="1">
      <alignment horizontal="center" vertical="center" wrapText="1"/>
    </xf>
    <xf fontId="8" fillId="2" borderId="1" numFmtId="0" xfId="0" applyFont="1" applyFill="1" applyBorder="1" applyAlignment="1">
      <alignment horizontal="left" vertical="top" wrapText="1"/>
    </xf>
    <xf fontId="8" fillId="2" borderId="2" numFmtId="0" xfId="0" applyFont="1" applyFill="1" applyBorder="1" applyAlignment="1">
      <alignment horizontal="left" vertical="top" wrapText="1"/>
    </xf>
    <xf fontId="8" fillId="2" borderId="5" numFmtId="0" xfId="0" applyFont="1" applyFill="1" applyBorder="1" applyAlignment="1">
      <alignment horizontal="left" vertical="top" wrapText="1"/>
    </xf>
    <xf fontId="8" fillId="2" borderId="6" numFmtId="0" xfId="0" applyFont="1" applyFill="1" applyBorder="1" applyAlignment="1">
      <alignment horizontal="left" vertical="top" wrapText="1"/>
    </xf>
    <xf fontId="9" fillId="0" borderId="18" numFmtId="0" xfId="0" applyFont="1" applyBorder="1" applyAlignment="1">
      <alignment horizontal="center" vertical="center" wrapText="1"/>
    </xf>
    <xf fontId="9" fillId="0" borderId="3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/>
    </xf>
    <xf fontId="3" fillId="2" borderId="18" numFmtId="0" xfId="0" applyFont="1" applyFill="1" applyBorder="1" applyAlignment="1">
      <alignment horizontal="center" vertical="center" wrapText="1"/>
    </xf>
    <xf fontId="3" fillId="0" borderId="18" numFmtId="0" xfId="0" applyFont="1" applyBorder="1" applyAlignment="1">
      <alignment horizontal="center" vertical="center"/>
    </xf>
    <xf fontId="3" fillId="2" borderId="2" numFmtId="0" xfId="0" applyFont="1" applyFill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/>
    </xf>
    <xf fontId="9" fillId="0" borderId="2" numFmtId="0" xfId="0" applyFont="1" applyBorder="1" applyAlignment="1">
      <alignment horizontal="center" vertical="center"/>
    </xf>
    <xf fontId="9" fillId="0" borderId="18" numFmtId="0" xfId="0" applyFont="1" applyBorder="1" applyAlignment="1">
      <alignment horizontal="center" vertical="center"/>
    </xf>
    <xf fontId="10" fillId="0" borderId="7" numFmtId="0" xfId="0" applyFont="1" applyBorder="1" applyAlignment="1">
      <alignment horizontal="left" vertical="top" wrapText="1"/>
    </xf>
    <xf fontId="10" fillId="0" borderId="8" numFmtId="0" xfId="0" applyFont="1" applyBorder="1" applyAlignment="1">
      <alignment horizontal="left" vertical="top" wrapText="1"/>
    </xf>
    <xf fontId="3" fillId="2" borderId="19" numFmtId="0" xfId="0" applyFont="1" applyFill="1" applyBorder="1" applyAlignment="1">
      <alignment horizontal="center" vertical="top" wrapText="1"/>
    </xf>
    <xf fontId="3" fillId="2" borderId="1" numFmtId="0" xfId="0" applyFont="1" applyFill="1" applyBorder="1" applyAlignment="1">
      <alignment horizontal="center" vertical="top" wrapText="1"/>
    </xf>
    <xf fontId="3" fillId="2" borderId="3" numFmtId="0" xfId="0" applyFont="1" applyFill="1" applyBorder="1" applyAlignment="1">
      <alignment horizontal="center" vertical="top" wrapText="1"/>
    </xf>
    <xf fontId="3" fillId="2" borderId="2" numFmtId="0" xfId="0" applyFont="1" applyFill="1" applyBorder="1" applyAlignment="1">
      <alignment horizontal="center" vertical="top" wrapText="1"/>
    </xf>
    <xf fontId="3" fillId="2" borderId="20" numFmtId="0" xfId="0" applyFont="1" applyFill="1" applyBorder="1" applyAlignment="1">
      <alignment horizontal="center" vertical="top" wrapText="1"/>
    </xf>
    <xf fontId="3" fillId="2" borderId="18" numFmtId="0" xfId="0" applyFont="1" applyFill="1" applyBorder="1" applyAlignment="1">
      <alignment horizontal="center" textRotation="90" vertical="center" wrapText="1"/>
    </xf>
    <xf fontId="3" fillId="2" borderId="1" numFmtId="0" xfId="0" applyFont="1" applyFill="1" applyBorder="1" applyAlignment="1">
      <alignment horizontal="center" textRotation="90" vertical="center" wrapText="1"/>
    </xf>
    <xf fontId="3" fillId="2" borderId="3" numFmtId="0" xfId="0" applyFont="1" applyFill="1" applyBorder="1" applyAlignment="1">
      <alignment horizontal="center" textRotation="90" vertical="center" wrapText="1"/>
    </xf>
    <xf fontId="3" fillId="0" borderId="1" numFmtId="0" xfId="0" applyFont="1" applyBorder="1" applyAlignment="1">
      <alignment horizontal="center" textRotation="90" vertical="center" wrapText="1"/>
    </xf>
    <xf fontId="3" fillId="0" borderId="3" numFmtId="0" xfId="0" applyFont="1" applyBorder="1" applyAlignment="1">
      <alignment horizontal="center" textRotation="90" vertical="center" wrapText="1"/>
    </xf>
    <xf fontId="3" fillId="2" borderId="18" numFmtId="0" xfId="0" applyFont="1" applyFill="1" applyBorder="1" applyAlignment="1">
      <alignment horizontal="center" vertical="top" wrapText="1"/>
    </xf>
    <xf fontId="11" fillId="0" borderId="3" numFmtId="160" xfId="0" applyNumberFormat="1" applyFont="1" applyBorder="1" applyAlignment="1">
      <alignment horizontal="right" vertical="center" wrapText="1"/>
    </xf>
    <xf fontId="11" fillId="0" borderId="2" numFmtId="160" xfId="0" applyNumberFormat="1" applyFont="1" applyBorder="1" applyAlignment="1">
      <alignment horizontal="right" vertical="center" wrapText="1"/>
    </xf>
    <xf fontId="3" fillId="2" borderId="1" numFmtId="160" xfId="0" applyNumberFormat="1" applyFont="1" applyFill="1" applyBorder="1" applyAlignment="1">
      <alignment horizontal="right" vertical="top" wrapText="1"/>
    </xf>
    <xf fontId="3" fillId="2" borderId="3" numFmtId="160" xfId="0" applyNumberFormat="1" applyFont="1" applyFill="1" applyBorder="1" applyAlignment="1">
      <alignment horizontal="right" vertical="top" wrapText="1"/>
    </xf>
    <xf fontId="3" fillId="0" borderId="1" numFmtId="160" xfId="0" applyNumberFormat="1" applyFont="1" applyBorder="1" applyAlignment="1">
      <alignment horizontal="right" vertical="top" wrapText="1"/>
    </xf>
    <xf fontId="3" fillId="0" borderId="3" numFmtId="160" xfId="0" applyNumberFormat="1" applyFont="1" applyBorder="1" applyAlignment="1">
      <alignment horizontal="right" vertical="top" wrapText="1"/>
    </xf>
    <xf fontId="3" fillId="2" borderId="1" numFmtId="160" xfId="0" applyNumberFormat="1" applyFont="1" applyFill="1" applyBorder="1" applyAlignment="1">
      <alignment vertical="top" wrapText="1"/>
    </xf>
    <xf fontId="3" fillId="2" borderId="3" numFmtId="160" xfId="0" applyNumberFormat="1" applyFont="1" applyFill="1" applyBorder="1" applyAlignment="1">
      <alignment vertical="top" wrapText="1"/>
    </xf>
    <xf fontId="3" fillId="0" borderId="1" numFmtId="0" xfId="0" applyFont="1" applyBorder="1"/>
    <xf fontId="3" fillId="0" borderId="3" numFmtId="0" xfId="0" applyFont="1" applyBorder="1"/>
    <xf fontId="3" fillId="0" borderId="18" numFmtId="0" xfId="0" applyFont="1" applyBorder="1"/>
    <xf fontId="3" fillId="2" borderId="1" numFmtId="2" xfId="0" applyNumberFormat="1" applyFont="1" applyFill="1" applyBorder="1" applyAlignment="1">
      <alignment horizontal="center" vertical="top" wrapText="1"/>
    </xf>
    <xf fontId="3" fillId="2" borderId="3" numFmtId="2" xfId="0" applyNumberFormat="1" applyFont="1" applyFill="1" applyBorder="1" applyAlignment="1">
      <alignment horizontal="center" vertical="top" wrapText="1"/>
    </xf>
    <xf fontId="3" fillId="0" borderId="18" numFmtId="2" xfId="0" applyNumberFormat="1" applyFont="1" applyBorder="1"/>
    <xf fontId="5" fillId="0" borderId="20" numFmtId="160" xfId="0" applyNumberFormat="1" applyFont="1" applyBorder="1" applyAlignment="1">
      <alignment horizontal="right" vertical="center" wrapText="1"/>
    </xf>
    <xf fontId="5" fillId="0" borderId="1" numFmtId="160" xfId="0" applyNumberFormat="1" applyFont="1" applyBorder="1" applyAlignment="1">
      <alignment horizontal="right" vertical="center" wrapText="1"/>
    </xf>
    <xf fontId="5" fillId="0" borderId="3" numFmtId="160" xfId="0" applyNumberFormat="1" applyFont="1" applyBorder="1" applyAlignment="1">
      <alignment horizontal="right" vertical="center" wrapText="1"/>
    </xf>
    <xf fontId="5" fillId="0" borderId="1" numFmtId="2" xfId="0" applyNumberFormat="1" applyFont="1" applyBorder="1" applyAlignment="1">
      <alignment horizontal="right" vertical="center" wrapText="1"/>
    </xf>
    <xf fontId="5" fillId="0" borderId="3" numFmtId="2" xfId="0" applyNumberFormat="1" applyFont="1" applyBorder="1" applyAlignment="1">
      <alignment horizontal="right" vertical="center" wrapText="1"/>
    </xf>
    <xf fontId="10" fillId="2" borderId="1" numFmtId="0" xfId="0" applyFont="1" applyFill="1" applyBorder="1" applyAlignment="1">
      <alignment horizontal="left" vertical="top" wrapText="1"/>
    </xf>
    <xf fontId="10" fillId="2" borderId="2" numFmtId="0" xfId="0" applyFont="1" applyFill="1" applyBorder="1" applyAlignment="1">
      <alignment horizontal="left" vertical="top" wrapText="1"/>
    </xf>
    <xf fontId="10" fillId="2" borderId="3" numFmtId="0" xfId="0" applyFont="1" applyFill="1" applyBorder="1" applyAlignment="1">
      <alignment horizontal="left" vertical="top" wrapText="1"/>
    </xf>
    <xf fontId="7" fillId="2" borderId="1" numFmtId="0" xfId="0" applyFont="1" applyFill="1" applyBorder="1" applyAlignment="1">
      <alignment horizontal="left" vertical="top" wrapText="1"/>
    </xf>
    <xf fontId="7" fillId="2" borderId="2" numFmtId="0" xfId="0" applyFont="1" applyFill="1" applyBorder="1" applyAlignment="1">
      <alignment horizontal="left" vertical="top" wrapText="1"/>
    </xf>
    <xf fontId="7" fillId="2" borderId="3" numFmtId="0" xfId="0" applyFont="1" applyFill="1" applyBorder="1" applyAlignment="1">
      <alignment horizontal="left" vertical="top" wrapText="1"/>
    </xf>
    <xf fontId="2" fillId="0" borderId="0" numFmtId="0" xfId="0" applyFont="1" applyAlignment="1">
      <alignment horizontal="center" vertical="center"/>
    </xf>
    <xf fontId="2" fillId="0" borderId="0" numFmtId="0" xfId="0" applyFont="1" applyAlignment="1">
      <alignment horizontal="left" wrapText="1"/>
    </xf>
    <xf fontId="2" fillId="0" borderId="0" numFmtId="0" xfId="0" applyFont="1" applyAlignment="1">
      <alignment horizontal="left"/>
    </xf>
    <xf fontId="3" fillId="0" borderId="0" numFmtId="0" xfId="0" applyFont="1" applyAlignment="1">
      <alignment horizontal="center" vertical="center"/>
    </xf>
    <xf fontId="2" fillId="0" borderId="19" numFmtId="0" xfId="0" applyFont="1" applyBorder="1" applyAlignment="1">
      <alignment horizontal="center" vertical="top" wrapText="1"/>
    </xf>
    <xf fontId="2" fillId="0" borderId="19" numFmtId="0" xfId="0" applyFont="1" applyBorder="1" applyAlignment="1">
      <alignment vertical="top" wrapText="1"/>
    </xf>
    <xf fontId="12" fillId="0" borderId="19" numFmtId="0" xfId="0" applyFont="1" applyBorder="1" applyAlignment="1">
      <alignment horizontal="center" vertical="top" wrapText="1"/>
    </xf>
    <xf fontId="2" fillId="0" borderId="1" numFmtId="0" xfId="0" applyFont="1" applyBorder="1" applyAlignment="1">
      <alignment horizontal="center" vertical="top" wrapText="1"/>
    </xf>
    <xf fontId="2" fillId="0" borderId="2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vertical="top" wrapText="1"/>
    </xf>
    <xf fontId="2" fillId="0" borderId="21" numFmtId="0" xfId="0" applyFont="1" applyBorder="1" applyAlignment="1">
      <alignment horizontal="center" vertical="top" wrapText="1"/>
    </xf>
    <xf fontId="2" fillId="0" borderId="21" numFmtId="0" xfId="0" applyFont="1" applyBorder="1" applyAlignment="1">
      <alignment vertical="top" wrapText="1"/>
    </xf>
    <xf fontId="12" fillId="0" borderId="21" numFmtId="0" xfId="0" applyFont="1" applyBorder="1" applyAlignment="1">
      <alignment horizontal="center" vertical="top" wrapText="1"/>
    </xf>
    <xf fontId="2" fillId="0" borderId="20" numFmtId="0" xfId="0" applyFont="1" applyBorder="1" applyAlignment="1">
      <alignment horizontal="center" vertical="top" wrapText="1"/>
    </xf>
    <xf fontId="2" fillId="0" borderId="20" numFmtId="0" xfId="0" applyFont="1" applyBorder="1" applyAlignment="1">
      <alignment vertical="top" wrapText="1"/>
    </xf>
    <xf fontId="12" fillId="0" borderId="20" numFmtId="0" xfId="0" applyFont="1" applyBorder="1" applyAlignment="1">
      <alignment horizontal="center" vertical="top" wrapText="1"/>
    </xf>
    <xf fontId="2" fillId="0" borderId="9" numFmtId="0" xfId="0" applyFont="1" applyBorder="1" applyAlignment="1">
      <alignment horizontal="left" textRotation="90" vertical="center" wrapText="1"/>
    </xf>
    <xf fontId="2" fillId="0" borderId="20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top" wrapText="1"/>
    </xf>
    <xf fontId="2" fillId="0" borderId="19" numFmtId="0" xfId="0" applyFont="1" applyBorder="1" applyAlignment="1">
      <alignment horizontal="center" vertical="center" wrapText="1"/>
    </xf>
    <xf fontId="2" fillId="0" borderId="19" numFmtId="0" xfId="0" applyFont="1" applyBorder="1" applyAlignment="1">
      <alignment horizontal="left" vertical="top" wrapText="1"/>
    </xf>
    <xf fontId="2" fillId="0" borderId="18" numFmtId="0" xfId="0" applyFont="1" applyBorder="1" applyAlignment="1">
      <alignment horizontal="justify" vertical="center" wrapText="1"/>
    </xf>
    <xf fontId="2" fillId="0" borderId="18" numFmtId="0" xfId="0" applyFont="1" applyBorder="1" applyAlignment="1">
      <alignment vertical="top" wrapText="1"/>
    </xf>
    <xf fontId="12" fillId="2" borderId="18" numFmtId="0" xfId="0" applyFont="1" applyFill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 wrapText="1"/>
    </xf>
    <xf fontId="2" fillId="3" borderId="3" numFmtId="0" xfId="0" applyFont="1" applyFill="1" applyBorder="1" applyAlignment="1">
      <alignment horizontal="center" vertical="center" wrapText="1"/>
    </xf>
    <xf fontId="2" fillId="0" borderId="21" numFmtId="0" xfId="0" applyFont="1" applyBorder="1" applyAlignment="1">
      <alignment horizontal="center" vertical="center" wrapText="1"/>
    </xf>
    <xf fontId="2" fillId="0" borderId="21" numFmtId="0" xfId="0" applyFont="1" applyBorder="1" applyAlignment="1">
      <alignment horizontal="left" vertical="top" wrapText="1"/>
    </xf>
    <xf fontId="2" fillId="0" borderId="20" numFmtId="0" xfId="0" applyFont="1" applyBorder="1" applyAlignment="1">
      <alignment horizontal="justify" vertical="center" wrapText="1"/>
    </xf>
    <xf fontId="2" fillId="0" borderId="18" numFmtId="0" xfId="0" applyFont="1" applyBorder="1" applyAlignment="1">
      <alignment horizontal="center" vertical="center" wrapText="1"/>
    </xf>
    <xf fontId="2" fillId="0" borderId="3" numFmtId="160" xfId="0" applyNumberFormat="1" applyFont="1" applyBorder="1" applyAlignment="1">
      <alignment horizontal="center" vertical="center" wrapText="1"/>
    </xf>
    <xf fontId="3" fillId="0" borderId="4" numFmtId="0" xfId="0" applyFont="1" applyBorder="1" applyAlignment="1">
      <alignment horizontal="left" vertical="center" wrapText="1"/>
    </xf>
    <xf fontId="3" fillId="0" borderId="2" numFmtId="0" xfId="0" applyFont="1" applyBorder="1" applyAlignment="1">
      <alignment horizontal="left" vertical="center" wrapText="1"/>
    </xf>
    <xf fontId="3" fillId="0" borderId="3" numFmtId="0" xfId="0" applyFont="1" applyBorder="1" applyAlignment="1">
      <alignment horizontal="left" vertical="center" wrapText="1"/>
    </xf>
    <xf fontId="3" fillId="0" borderId="1" numFmtId="0" xfId="0" applyFont="1" applyBorder="1" applyAlignment="1">
      <alignment horizontal="left" vertical="center" wrapText="1"/>
    </xf>
    <xf fontId="2" fillId="3" borderId="19" numFmtId="0" xfId="0" applyFont="1" applyFill="1" applyBorder="1" applyAlignment="1">
      <alignment horizontal="center" vertical="center" wrapText="1"/>
    </xf>
    <xf fontId="2" fillId="0" borderId="20" numFmtId="0" xfId="0" applyFont="1" applyBorder="1" applyAlignment="1">
      <alignment horizontal="left" vertical="top" wrapText="1"/>
    </xf>
    <xf fontId="3" fillId="0" borderId="18" numFmtId="9" xfId="0" applyNumberFormat="1" applyFont="1" applyBorder="1" applyAlignment="1">
      <alignment horizontal="center" vertical="center" wrapText="1"/>
    </xf>
    <xf fontId="3" fillId="3" borderId="18" numFmtId="9" xfId="0" applyNumberFormat="1" applyFont="1" applyFill="1" applyBorder="1" applyAlignment="1">
      <alignment horizontal="center" vertical="center" wrapText="1"/>
    </xf>
    <xf fontId="2" fillId="0" borderId="19" numFmtId="0" xfId="0" applyFont="1" applyBorder="1" applyAlignment="1">
      <alignment horizontal="left" vertical="center" wrapText="1"/>
    </xf>
    <xf fontId="2" fillId="0" borderId="3" numFmtId="0" xfId="0" applyFont="1" applyBorder="1" applyAlignment="1">
      <alignment horizontal="left" vertical="top" wrapText="1"/>
    </xf>
    <xf fontId="2" fillId="0" borderId="20" numFmtId="0" xfId="0" applyFont="1" applyBorder="1" applyAlignment="1">
      <alignment horizontal="left" vertical="center" wrapText="1"/>
    </xf>
    <xf fontId="2" fillId="0" borderId="18" numFmtId="0" xfId="0" applyFont="1" applyBorder="1" applyAlignment="1">
      <alignment horizontal="left" vertical="top" wrapText="1"/>
    </xf>
    <xf fontId="13" fillId="0" borderId="1" numFmtId="0" xfId="0" applyFont="1" applyBorder="1" applyAlignment="1">
      <alignment horizontal="center" vertical="center" wrapText="1"/>
    </xf>
    <xf fontId="13" fillId="0" borderId="2" numFmtId="0" xfId="0" applyFont="1" applyBorder="1" applyAlignment="1">
      <alignment horizontal="center" vertical="center" wrapText="1"/>
    </xf>
    <xf fontId="13" fillId="0" borderId="3" numFmtId="0" xfId="0" applyFont="1" applyBorder="1" applyAlignment="1">
      <alignment horizontal="center" vertical="center" wrapText="1"/>
    </xf>
    <xf fontId="2" fillId="0" borderId="20" numFmtId="0" xfId="0" applyFont="1" applyBorder="1" applyAlignment="1">
      <alignment horizontal="justify" vertical="top" wrapText="1"/>
    </xf>
    <xf fontId="12" fillId="0" borderId="0" numFmtId="0" xfId="0" applyFont="1" applyAlignment="1">
      <alignment horizontal="justify" vertical="top"/>
    </xf>
    <xf fontId="14" fillId="0" borderId="0" numFmtId="0" xfId="0" applyFont="1" applyAlignment="1">
      <alignment horizontal="left" wrapText="1"/>
    </xf>
    <xf fontId="14" fillId="0" borderId="0" numFmtId="0" xfId="0" applyFont="1" applyAlignment="1">
      <alignment horizontal="left"/>
    </xf>
    <xf fontId="5" fillId="0" borderId="0" numFmtId="0" xfId="0" applyFont="1" applyAlignment="1">
      <alignment horizontal="center" wrapText="1"/>
    </xf>
    <xf fontId="2" fillId="0" borderId="8" numFmtId="0" xfId="0" applyFont="1" applyBorder="1" applyAlignment="1">
      <alignment horizontal="right"/>
    </xf>
    <xf fontId="12" fillId="0" borderId="19" numFmtId="0" xfId="0" applyFont="1" applyBorder="1" applyAlignment="1">
      <alignment vertical="top" wrapText="1"/>
    </xf>
    <xf fontId="12" fillId="0" borderId="4" numFmtId="0" xfId="0" applyFont="1" applyBorder="1" applyAlignment="1">
      <alignment horizontal="center" vertical="top" wrapText="1"/>
    </xf>
    <xf fontId="12" fillId="0" borderId="6" numFmtId="0" xfId="0" applyFont="1" applyBorder="1" applyAlignment="1">
      <alignment horizontal="center" vertical="top" wrapText="1"/>
    </xf>
    <xf fontId="12" fillId="0" borderId="1" numFmtId="0" xfId="0" applyFont="1" applyBorder="1" applyAlignment="1">
      <alignment horizontal="center" vertical="top" wrapText="1"/>
    </xf>
    <xf fontId="12" fillId="0" borderId="2" numFmtId="0" xfId="0" applyFont="1" applyBorder="1" applyAlignment="1">
      <alignment horizontal="center" vertical="top" wrapText="1"/>
    </xf>
    <xf fontId="12" fillId="0" borderId="3" numFmtId="0" xfId="0" applyFont="1" applyBorder="1" applyAlignment="1">
      <alignment horizontal="center" vertical="top" wrapText="1"/>
    </xf>
    <xf fontId="12" fillId="0" borderId="21" numFmtId="0" xfId="0" applyFont="1" applyBorder="1" applyAlignment="1">
      <alignment vertical="top" wrapText="1"/>
    </xf>
    <xf fontId="12" fillId="0" borderId="10" numFmtId="0" xfId="0" applyFont="1" applyBorder="1" applyAlignment="1">
      <alignment horizontal="center" vertical="top" wrapText="1"/>
    </xf>
    <xf fontId="12" fillId="0" borderId="11" numFmtId="0" xfId="0" applyFont="1" applyBorder="1" applyAlignment="1">
      <alignment horizontal="center" vertical="top" wrapText="1"/>
    </xf>
    <xf fontId="12" fillId="0" borderId="7" numFmtId="0" xfId="0" applyFont="1" applyBorder="1" applyAlignment="1">
      <alignment horizontal="center" vertical="top" wrapText="1"/>
    </xf>
    <xf fontId="12" fillId="0" borderId="9" numFmtId="0" xfId="0" applyFont="1" applyBorder="1" applyAlignment="1">
      <alignment horizontal="center" vertical="top" wrapText="1"/>
    </xf>
    <xf fontId="12" fillId="0" borderId="20" numFmtId="0" xfId="0" applyFont="1" applyBorder="1" applyAlignment="1">
      <alignment vertical="top" wrapText="1"/>
    </xf>
    <xf fontId="12" fillId="0" borderId="18" numFmtId="0" xfId="0" applyFont="1" applyBorder="1" applyAlignment="1">
      <alignment horizontal="center" vertical="top" wrapText="1"/>
    </xf>
    <xf fontId="0" fillId="0" borderId="0" numFmtId="0" xfId="0" applyAlignment="1">
      <alignment horizontal="center" vertical="center"/>
    </xf>
    <xf fontId="12" fillId="0" borderId="20" numFmtId="0" xfId="0" applyFont="1" applyBorder="1" applyAlignment="1">
      <alignment horizontal="center" vertical="center" wrapText="1"/>
    </xf>
    <xf fontId="12" fillId="0" borderId="9" numFmtId="0" xfId="0" applyFont="1" applyBorder="1" applyAlignment="1">
      <alignment horizontal="center" vertical="center" wrapText="1"/>
    </xf>
    <xf fontId="12" fillId="0" borderId="1" numFmtId="0" xfId="0" applyFont="1" applyBorder="1" applyAlignment="1">
      <alignment horizontal="center" vertical="center" wrapText="1"/>
    </xf>
    <xf fontId="12" fillId="0" borderId="18" numFmtId="0" xfId="0" applyFont="1" applyBorder="1" applyAlignment="1">
      <alignment horizontal="center" vertical="center" wrapText="1"/>
    </xf>
    <xf fontId="15" fillId="0" borderId="0" numFmtId="0" xfId="0" applyFont="1"/>
    <xf fontId="16" fillId="0" borderId="20" numFmtId="0" xfId="0" applyFont="1" applyBorder="1" applyAlignment="1">
      <alignment horizontal="center" vertical="top" wrapText="1"/>
    </xf>
    <xf fontId="16" fillId="0" borderId="1" numFmtId="0" xfId="0" applyFont="1" applyBorder="1" applyAlignment="1">
      <alignment vertical="top" wrapText="1"/>
    </xf>
    <xf fontId="16" fillId="0" borderId="2" numFmtId="0" xfId="0" applyFont="1" applyBorder="1" applyAlignment="1">
      <alignment vertical="top" wrapText="1"/>
    </xf>
    <xf fontId="16" fillId="0" borderId="3" numFmtId="0" xfId="0" applyFont="1" applyBorder="1" applyAlignment="1">
      <alignment vertical="top" wrapText="1"/>
    </xf>
    <xf fontId="16" fillId="0" borderId="20" numFmtId="16" xfId="0" applyNumberFormat="1" applyFont="1" applyBorder="1" applyAlignment="1">
      <alignment horizontal="center" vertical="top" wrapText="1"/>
    </xf>
    <xf fontId="16" fillId="0" borderId="20" numFmtId="160" xfId="0" applyNumberFormat="1" applyFont="1" applyBorder="1" applyAlignment="1">
      <alignment horizontal="center" vertical="top" wrapText="1"/>
    </xf>
    <xf fontId="12" fillId="0" borderId="19" numFmtId="0" xfId="0" applyFont="1" applyBorder="1" applyAlignment="1">
      <alignment horizontal="left" vertical="center" wrapText="1"/>
    </xf>
    <xf fontId="16" fillId="0" borderId="9" numFmtId="0" xfId="0" applyFont="1" applyBorder="1" applyAlignment="1">
      <alignment horizontal="center" wrapText="1"/>
    </xf>
    <xf fontId="16" fillId="2" borderId="18" numFmtId="160" xfId="0" applyNumberFormat="1" applyFont="1" applyFill="1" applyBorder="1" applyAlignment="1">
      <alignment horizontal="right" vertical="center" wrapText="1"/>
    </xf>
    <xf fontId="16" fillId="0" borderId="18" numFmtId="160" xfId="0" applyNumberFormat="1" applyFont="1" applyBorder="1" applyAlignment="1">
      <alignment horizontal="right" vertical="center" wrapText="1"/>
    </xf>
    <xf fontId="12" fillId="0" borderId="18" numFmtId="2" xfId="0" applyNumberFormat="1" applyFont="1" applyBorder="1" applyAlignment="1">
      <alignment horizontal="right" vertical="center" wrapText="1"/>
    </xf>
    <xf fontId="12" fillId="0" borderId="9" numFmtId="2" xfId="0" applyNumberFormat="1" applyFont="1" applyBorder="1" applyAlignment="1">
      <alignment horizontal="right" vertical="center" wrapText="1"/>
    </xf>
    <xf fontId="16" fillId="0" borderId="9" numFmtId="2" xfId="0" applyNumberFormat="1" applyFont="1" applyBorder="1" applyAlignment="1">
      <alignment horizontal="right" vertical="center" wrapText="1"/>
    </xf>
    <xf fontId="16" fillId="0" borderId="9" numFmtId="2" xfId="0" applyNumberFormat="1" applyFont="1" applyBorder="1" applyAlignment="1">
      <alignment horizontal="center" vertical="center" wrapText="1"/>
    </xf>
    <xf fontId="12" fillId="0" borderId="9" numFmtId="2" xfId="0" applyNumberFormat="1" applyFont="1" applyBorder="1" applyAlignment="1">
      <alignment horizontal="center" vertical="center" wrapText="1"/>
    </xf>
    <xf fontId="12" fillId="0" borderId="21" numFmtId="0" xfId="0" applyFont="1" applyBorder="1" applyAlignment="1">
      <alignment horizontal="left" vertical="center" wrapText="1"/>
    </xf>
    <xf fontId="12" fillId="0" borderId="9" numFmtId="0" xfId="0" applyFont="1" applyBorder="1" applyAlignment="1">
      <alignment horizontal="center" wrapText="1"/>
    </xf>
    <xf fontId="12" fillId="0" borderId="9" numFmtId="160" xfId="0" applyNumberFormat="1" applyFont="1" applyBorder="1" applyAlignment="1">
      <alignment vertical="top" wrapText="1"/>
    </xf>
    <xf fontId="12" fillId="0" borderId="18" numFmtId="160" xfId="0" applyNumberFormat="1" applyFont="1" applyBorder="1" applyAlignment="1">
      <alignment horizontal="right" vertical="top" wrapText="1"/>
    </xf>
    <xf fontId="12" fillId="0" borderId="20" numFmtId="2" xfId="0" applyNumberFormat="1" applyFont="1" applyBorder="1" applyAlignment="1">
      <alignment vertical="top" wrapText="1"/>
    </xf>
    <xf fontId="12" fillId="0" borderId="9" numFmtId="2" xfId="0" applyNumberFormat="1" applyFont="1" applyBorder="1" applyAlignment="1">
      <alignment vertical="top" wrapText="1"/>
    </xf>
    <xf fontId="12" fillId="0" borderId="20" numFmtId="160" xfId="0" applyNumberFormat="1" applyFont="1" applyBorder="1" applyAlignment="1">
      <alignment horizontal="right" vertical="top" wrapText="1"/>
    </xf>
    <xf fontId="12" fillId="3" borderId="20" numFmtId="160" xfId="0" applyNumberFormat="1" applyFont="1" applyFill="1" applyBorder="1" applyAlignment="1">
      <alignment horizontal="right" vertical="top" wrapText="1"/>
    </xf>
    <xf fontId="12" fillId="2" borderId="20" numFmtId="160" xfId="0" applyNumberFormat="1" applyFont="1" applyFill="1" applyBorder="1" applyAlignment="1">
      <alignment horizontal="right" vertical="top" wrapText="1"/>
    </xf>
    <xf fontId="12" fillId="0" borderId="20" numFmtId="0" xfId="0" applyFont="1" applyBorder="1" applyAlignment="1">
      <alignment horizontal="left" vertical="center" wrapText="1"/>
    </xf>
    <xf fontId="12" fillId="2" borderId="9" numFmtId="160" xfId="0" applyNumberFormat="1" applyFont="1" applyFill="1" applyBorder="1" applyAlignment="1">
      <alignment horizontal="right" vertical="center" wrapText="1"/>
    </xf>
    <xf fontId="16" fillId="0" borderId="21" numFmtId="0" xfId="0" applyFont="1" applyBorder="1" applyAlignment="1">
      <alignment horizontal="center" vertical="top" wrapText="1"/>
    </xf>
    <xf fontId="16" fillId="0" borderId="10" numFmtId="0" xfId="0" applyFont="1" applyBorder="1" applyAlignment="1">
      <alignment horizontal="left" vertical="top" wrapText="1"/>
    </xf>
    <xf fontId="16" fillId="0" borderId="0" numFmtId="0" xfId="0" applyFont="1" applyAlignment="1">
      <alignment horizontal="left" vertical="top" wrapText="1"/>
    </xf>
    <xf fontId="16" fillId="0" borderId="11" numFmtId="0" xfId="0" applyFont="1" applyBorder="1" applyAlignment="1">
      <alignment horizontal="left" vertical="top" wrapText="1"/>
    </xf>
    <xf fontId="15" fillId="0" borderId="0" numFmtId="0" xfId="0" applyFont="1" applyAlignment="1">
      <alignment horizontal="left"/>
    </xf>
    <xf fontId="16" fillId="0" borderId="18" numFmtId="0" xfId="0" applyFont="1" applyBorder="1" applyAlignment="1">
      <alignment horizontal="center" vertical="center" wrapText="1"/>
    </xf>
    <xf fontId="16" fillId="0" borderId="2" numFmtId="0" xfId="0" applyFont="1" applyBorder="1" applyAlignment="1">
      <alignment horizontal="left" vertical="top" wrapText="1"/>
    </xf>
    <xf fontId="16" fillId="0" borderId="3" numFmtId="0" xfId="0" applyFont="1" applyBorder="1" applyAlignment="1">
      <alignment horizontal="left" vertical="top" wrapText="1"/>
    </xf>
    <xf fontId="16" fillId="2" borderId="20" numFmtId="160" xfId="0" applyNumberFormat="1" applyFont="1" applyFill="1" applyBorder="1" applyAlignment="1">
      <alignment horizontal="right" vertical="center" wrapText="1"/>
    </xf>
    <xf fontId="12" fillId="0" borderId="20" numFmtId="160" xfId="0" applyNumberFormat="1" applyFont="1" applyBorder="1" applyAlignment="1">
      <alignment vertical="top" wrapText="1"/>
    </xf>
    <xf fontId="12" fillId="2" borderId="18" numFmtId="160" xfId="0" applyNumberFormat="1" applyFont="1" applyFill="1" applyBorder="1" applyAlignment="1">
      <alignment horizontal="right" vertical="top" wrapText="1"/>
    </xf>
    <xf fontId="12" fillId="0" borderId="18" numFmtId="160" xfId="0" applyNumberFormat="1" applyFont="1" applyBorder="1"/>
    <xf fontId="12" fillId="4" borderId="20" numFmtId="160" xfId="0" applyNumberFormat="1" applyFont="1" applyFill="1" applyBorder="1" applyAlignment="1">
      <alignment horizontal="right" vertical="top" wrapText="1"/>
    </xf>
    <xf fontId="14" fillId="0" borderId="19" numFmtId="0" xfId="0" applyFont="1" applyBorder="1" applyAlignment="1">
      <alignment horizontal="center" vertical="top" wrapText="1"/>
    </xf>
    <xf fontId="12" fillId="0" borderId="3" numFmtId="160" xfId="0" applyNumberFormat="1" applyFont="1" applyBorder="1" applyAlignment="1">
      <alignment horizontal="right" vertical="center" wrapText="1"/>
    </xf>
    <xf fontId="12" fillId="0" borderId="2" numFmtId="160" xfId="0" applyNumberFormat="1" applyFont="1" applyBorder="1" applyAlignment="1">
      <alignment horizontal="right" vertical="center" wrapText="1"/>
    </xf>
    <xf fontId="12" fillId="0" borderId="18" numFmtId="160" xfId="0" applyNumberFormat="1" applyFont="1" applyBorder="1" applyAlignment="1">
      <alignment horizontal="right" vertical="center"/>
    </xf>
    <xf fontId="12" fillId="0" borderId="3" numFmtId="160" xfId="0" applyNumberFormat="1" applyFont="1" applyBorder="1" applyAlignment="1">
      <alignment horizontal="right" vertical="center"/>
    </xf>
    <xf fontId="12" fillId="2" borderId="22" numFmtId="160" xfId="0" applyNumberFormat="1" applyFont="1" applyFill="1" applyBorder="1" applyAlignment="1">
      <alignment horizontal="center" vertical="center" wrapText="1"/>
    </xf>
    <xf fontId="12" fillId="2" borderId="2" numFmtId="160" xfId="0" applyNumberFormat="1" applyFont="1" applyFill="1" applyBorder="1" applyAlignment="1">
      <alignment vertical="center" wrapText="1"/>
    </xf>
    <xf fontId="12" fillId="0" borderId="6" numFmtId="160" xfId="0" applyNumberFormat="1" applyFont="1" applyBorder="1" applyAlignment="1">
      <alignment horizontal="right" vertical="center"/>
    </xf>
    <xf fontId="14" fillId="0" borderId="21" numFmtId="0" xfId="0" applyFont="1" applyBorder="1" applyAlignment="1">
      <alignment horizontal="center" vertical="top" wrapText="1"/>
    </xf>
    <xf fontId="12" fillId="0" borderId="9" numFmtId="160" xfId="0" applyNumberFormat="1" applyFont="1" applyBorder="1" applyAlignment="1">
      <alignment horizontal="right" vertical="center" wrapText="1"/>
    </xf>
    <xf fontId="12" fillId="0" borderId="8" numFmtId="160" xfId="0" applyNumberFormat="1" applyFont="1" applyBorder="1" applyAlignment="1">
      <alignment horizontal="right" vertical="center" wrapText="1"/>
    </xf>
    <xf fontId="12" fillId="0" borderId="20" numFmtId="160" xfId="0" applyNumberFormat="1" applyFont="1" applyBorder="1" applyAlignment="1">
      <alignment horizontal="right" vertical="center"/>
    </xf>
    <xf fontId="12" fillId="0" borderId="9" numFmtId="160" xfId="0" applyNumberFormat="1" applyFont="1" applyBorder="1" applyAlignment="1">
      <alignment horizontal="right" vertical="center"/>
    </xf>
    <xf fontId="12" fillId="2" borderId="23" numFmtId="160" xfId="0" applyNumberFormat="1" applyFont="1" applyFill="1" applyBorder="1" applyAlignment="1">
      <alignment vertical="center" wrapText="1"/>
    </xf>
    <xf fontId="12" fillId="2" borderId="9" numFmtId="160" xfId="0" applyNumberFormat="1" applyFont="1" applyFill="1" applyBorder="1" applyAlignment="1">
      <alignment vertical="center" wrapText="1"/>
    </xf>
    <xf fontId="12" fillId="0" borderId="11" numFmtId="160" xfId="0" applyNumberFormat="1" applyFont="1" applyBorder="1" applyAlignment="1">
      <alignment horizontal="right" vertical="center"/>
    </xf>
    <xf fontId="12" fillId="0" borderId="18" numFmtId="160" xfId="0" applyNumberFormat="1" applyFont="1" applyBorder="1" applyAlignment="1">
      <alignment horizontal="right" vertical="center" wrapText="1"/>
    </xf>
    <xf fontId="14" fillId="0" borderId="20" numFmtId="0" xfId="0" applyFont="1" applyBorder="1" applyAlignment="1">
      <alignment horizontal="center" vertical="top" wrapText="1"/>
    </xf>
    <xf fontId="16" fillId="0" borderId="19" numFmtId="0" xfId="0" applyFont="1" applyBorder="1" applyAlignment="1">
      <alignment horizontal="left" vertical="top" wrapText="1"/>
    </xf>
    <xf fontId="16" fillId="3" borderId="2" numFmtId="160" xfId="0" applyNumberFormat="1" applyFont="1" applyFill="1" applyBorder="1" applyAlignment="1">
      <alignment horizontal="right" vertical="center" wrapText="1"/>
    </xf>
    <xf fontId="16" fillId="3" borderId="18" numFmtId="160" xfId="0" applyNumberFormat="1" applyFont="1" applyFill="1" applyBorder="1" applyAlignment="1">
      <alignment horizontal="right" vertical="center" wrapText="1"/>
    </xf>
    <xf fontId="16" fillId="0" borderId="2" numFmtId="160" xfId="0" applyNumberFormat="1" applyFont="1" applyBorder="1" applyAlignment="1">
      <alignment horizontal="right" vertical="center" wrapText="1"/>
    </xf>
    <xf fontId="12" fillId="0" borderId="18" numFmtId="2" xfId="0" applyNumberFormat="1" applyFont="1" applyBorder="1" applyAlignment="1">
      <alignment vertical="top" wrapText="1"/>
    </xf>
    <xf fontId="16" fillId="0" borderId="21" numFmtId="0" xfId="0" applyFont="1" applyBorder="1" applyAlignment="1">
      <alignment horizontal="left" vertical="top" wrapText="1"/>
    </xf>
    <xf fontId="12" fillId="0" borderId="1" numFmtId="160" xfId="0" applyNumberFormat="1" applyFont="1" applyBorder="1" applyAlignment="1">
      <alignment horizontal="right" vertical="center" wrapText="1"/>
    </xf>
    <xf fontId="12" fillId="0" borderId="3" numFmtId="2" xfId="0" applyNumberFormat="1" applyFont="1" applyBorder="1" applyAlignment="1">
      <alignment vertical="top" wrapText="1"/>
    </xf>
    <xf fontId="12" fillId="3" borderId="1" numFmtId="160" xfId="0" applyNumberFormat="1" applyFont="1" applyFill="1" applyBorder="1" applyAlignment="1">
      <alignment horizontal="right" vertical="center" wrapText="1"/>
    </xf>
    <xf fontId="12" fillId="3" borderId="2" numFmtId="160" xfId="0" applyNumberFormat="1" applyFont="1" applyFill="1" applyBorder="1" applyAlignment="1">
      <alignment horizontal="right" vertical="center" wrapText="1"/>
    </xf>
    <xf fontId="16" fillId="0" borderId="20" numFmtId="0" xfId="0" applyFont="1" applyBorder="1" applyAlignment="1">
      <alignment horizontal="left" vertical="top" wrapText="1"/>
    </xf>
    <xf fontId="0" fillId="0" borderId="0" numFmtId="2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R20" zoomScale="75" workbookViewId="0">
      <selection activeCell="W33" activeCellId="0" sqref="W33"/>
    </sheetView>
  </sheetViews>
  <sheetFormatPr defaultRowHeight="14.25"/>
  <cols>
    <col customWidth="1" min="1" max="1" width="36.88671875"/>
    <col customWidth="1" min="2" max="2" width="11"/>
    <col customWidth="1" min="3" max="3" width="16.109375"/>
    <col customWidth="1" min="4" max="4" width="8.6640625"/>
    <col customWidth="1" min="5" max="5" width="12.109375"/>
    <col customWidth="1" min="6" max="6" width="15.33203125"/>
    <col customWidth="1" min="7" max="7" width="16.6640625"/>
    <col customWidth="1" min="8" max="13" width="12.109375"/>
    <col customWidth="1" min="14" max="17" style="1" width="12.109375"/>
    <col customWidth="1" min="18" max="23" width="12.109375"/>
  </cols>
  <sheetData>
    <row r="2" ht="15" customHeight="1">
      <c r="D2" s="1"/>
      <c r="E2" s="1"/>
      <c r="F2" s="1"/>
      <c r="G2" s="1"/>
      <c r="H2" s="1"/>
      <c r="I2" s="1"/>
      <c r="J2" s="1"/>
      <c r="K2" s="1"/>
      <c r="S2" s="2" t="s">
        <v>0</v>
      </c>
      <c r="T2" s="2"/>
      <c r="U2" s="2"/>
      <c r="V2" s="2"/>
      <c r="W2" s="3"/>
    </row>
    <row r="3" ht="1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S3" s="2" t="s">
        <v>1</v>
      </c>
      <c r="T3" s="2"/>
      <c r="U3" s="2"/>
      <c r="V3" s="2"/>
      <c r="W3" s="3"/>
    </row>
    <row r="4">
      <c r="A4" s="3"/>
      <c r="B4" s="1"/>
      <c r="C4" s="1"/>
      <c r="D4" s="1"/>
      <c r="E4" s="1"/>
      <c r="F4" s="1"/>
      <c r="G4" s="1"/>
      <c r="H4" s="1"/>
      <c r="I4" s="1"/>
      <c r="J4" s="1"/>
      <c r="K4" s="1"/>
      <c r="S4" s="2" t="s">
        <v>2</v>
      </c>
      <c r="T4" s="2"/>
      <c r="U4" s="2"/>
      <c r="V4" s="2"/>
      <c r="W4" s="3"/>
    </row>
    <row r="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S5" s="4"/>
      <c r="T5" s="4"/>
      <c r="U5" s="4"/>
      <c r="V5" s="4"/>
      <c r="W5" s="3"/>
    </row>
    <row r="6" ht="13.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="6" customFormat="1" ht="15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="6" customFormat="1" ht="17.25" customHeight="1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ht="34.950000000000003" customHeight="1">
      <c r="A10" s="9" t="s">
        <v>5</v>
      </c>
      <c r="B10" s="10"/>
      <c r="C10" s="10"/>
      <c r="D10" s="11"/>
      <c r="E10" s="12" t="s">
        <v>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="5" customFormat="1" ht="24" customHeight="1">
      <c r="A11" s="15" t="s">
        <v>7</v>
      </c>
      <c r="B11" s="16"/>
      <c r="C11" s="16"/>
      <c r="D11" s="17"/>
      <c r="E11" s="18" t="s">
        <v>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</row>
    <row r="12" s="5" customFormat="1" ht="24" customHeight="1">
      <c r="A12" s="15" t="s">
        <v>9</v>
      </c>
      <c r="B12" s="16"/>
      <c r="C12" s="16"/>
      <c r="D12" s="17"/>
      <c r="E12" s="18" t="s">
        <v>10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</row>
    <row r="13" s="5" customFormat="1" ht="195" customHeight="1">
      <c r="A13" s="18" t="s">
        <v>11</v>
      </c>
      <c r="B13" s="19"/>
      <c r="C13" s="19"/>
      <c r="D13" s="20"/>
      <c r="E13" s="15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="5" customFormat="1" ht="52.200000000000003" customHeight="1">
      <c r="A14" s="15" t="s">
        <v>13</v>
      </c>
      <c r="B14" s="16"/>
      <c r="C14" s="16"/>
      <c r="D14" s="17"/>
      <c r="E14" s="18" t="s">
        <v>14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</row>
    <row r="15" s="5" customFormat="1" ht="33" customHeight="1">
      <c r="A15" s="21" t="s">
        <v>15</v>
      </c>
      <c r="B15" s="21"/>
      <c r="C15" s="21"/>
      <c r="D15" s="22"/>
      <c r="E15" s="23" t="s">
        <v>16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</row>
    <row r="16" s="5" customFormat="1" ht="19.199999999999999" customHeight="1">
      <c r="A16" s="24" t="s">
        <v>17</v>
      </c>
      <c r="B16" s="24"/>
      <c r="C16" s="24"/>
      <c r="D16" s="25"/>
      <c r="E16" s="26" t="s">
        <v>18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</row>
    <row r="17" s="5" customFormat="1" ht="19.199999999999999" customHeight="1">
      <c r="A17" s="27" t="s">
        <v>19</v>
      </c>
      <c r="B17" s="28"/>
      <c r="C17" s="28"/>
      <c r="D17" s="29"/>
      <c r="E17" s="30" t="s">
        <v>20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2"/>
    </row>
    <row r="18" s="5" customFormat="1" ht="87.75" customHeight="1">
      <c r="A18" s="33"/>
      <c r="B18" s="34"/>
      <c r="C18" s="34"/>
      <c r="D18" s="35"/>
      <c r="E18" s="36" t="s">
        <v>21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8"/>
    </row>
    <row r="19" s="39" customFormat="1" ht="62.399999999999999" customHeight="1">
      <c r="A19" s="30" t="s">
        <v>22</v>
      </c>
      <c r="B19" s="31"/>
      <c r="C19" s="31"/>
      <c r="D19" s="32"/>
      <c r="E19" s="40" t="s">
        <v>23</v>
      </c>
      <c r="F19" s="41">
        <v>2017</v>
      </c>
      <c r="G19" s="41"/>
      <c r="H19" s="41">
        <v>2018</v>
      </c>
      <c r="I19" s="41"/>
      <c r="J19" s="41">
        <v>2019</v>
      </c>
      <c r="K19" s="41"/>
      <c r="L19" s="42">
        <v>2020</v>
      </c>
      <c r="M19" s="42"/>
      <c r="N19" s="43">
        <v>2021</v>
      </c>
      <c r="O19" s="43"/>
      <c r="P19" s="43">
        <v>2022</v>
      </c>
      <c r="Q19" s="43"/>
      <c r="R19" s="41">
        <v>2023</v>
      </c>
      <c r="S19" s="41"/>
      <c r="T19" s="42">
        <v>2024</v>
      </c>
      <c r="U19" s="42"/>
      <c r="V19" s="42">
        <v>2025</v>
      </c>
      <c r="W19" s="44"/>
    </row>
    <row r="20" s="39" customFormat="1" ht="125.25" customHeight="1">
      <c r="A20" s="45"/>
      <c r="B20" s="46"/>
      <c r="C20" s="46"/>
      <c r="D20" s="47"/>
      <c r="E20" s="48"/>
      <c r="F20" s="49" t="s">
        <v>24</v>
      </c>
      <c r="G20" s="49" t="s">
        <v>25</v>
      </c>
      <c r="H20" s="49" t="s">
        <v>24</v>
      </c>
      <c r="I20" s="49" t="s">
        <v>25</v>
      </c>
      <c r="J20" s="49" t="s">
        <v>24</v>
      </c>
      <c r="K20" s="49" t="s">
        <v>25</v>
      </c>
      <c r="L20" s="49" t="s">
        <v>24</v>
      </c>
      <c r="M20" s="49" t="s">
        <v>25</v>
      </c>
      <c r="N20" s="50" t="s">
        <v>24</v>
      </c>
      <c r="O20" s="50" t="s">
        <v>25</v>
      </c>
      <c r="P20" s="50" t="s">
        <v>24</v>
      </c>
      <c r="Q20" s="50" t="s">
        <v>25</v>
      </c>
      <c r="R20" s="49" t="s">
        <v>24</v>
      </c>
      <c r="S20" s="49" t="s">
        <v>25</v>
      </c>
      <c r="T20" s="49" t="s">
        <v>24</v>
      </c>
      <c r="U20" s="49" t="s">
        <v>25</v>
      </c>
      <c r="V20" s="49" t="s">
        <v>24</v>
      </c>
      <c r="W20" s="51" t="s">
        <v>25</v>
      </c>
    </row>
    <row r="21" s="5" customFormat="1" ht="24" customHeight="1">
      <c r="A21" s="52" t="s">
        <v>26</v>
      </c>
      <c r="B21" s="53"/>
      <c r="C21" s="53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</row>
    <row r="22" s="5" customFormat="1" ht="35.25" customHeight="1">
      <c r="A22" s="56" t="s">
        <v>27</v>
      </c>
      <c r="B22" s="57"/>
      <c r="C22" s="57"/>
      <c r="D22" s="57"/>
      <c r="E22" s="58">
        <v>18.600000000000001</v>
      </c>
      <c r="F22" s="59" t="s">
        <v>28</v>
      </c>
      <c r="G22" s="59" t="s">
        <v>28</v>
      </c>
      <c r="H22" s="59" t="s">
        <v>28</v>
      </c>
      <c r="I22" s="59" t="s">
        <v>28</v>
      </c>
      <c r="J22" s="59" t="s">
        <v>28</v>
      </c>
      <c r="K22" s="59" t="s">
        <v>28</v>
      </c>
      <c r="L22" s="59" t="s">
        <v>29</v>
      </c>
      <c r="M22" s="59" t="s">
        <v>29</v>
      </c>
      <c r="N22" s="59" t="s">
        <v>30</v>
      </c>
      <c r="O22" s="59" t="s">
        <v>31</v>
      </c>
      <c r="P22" s="59" t="s">
        <v>32</v>
      </c>
      <c r="Q22" s="59" t="s">
        <v>33</v>
      </c>
      <c r="R22" s="59" t="s">
        <v>34</v>
      </c>
      <c r="S22" s="59" t="s">
        <v>35</v>
      </c>
      <c r="T22" s="59" t="s">
        <v>36</v>
      </c>
      <c r="U22" s="59" t="s">
        <v>37</v>
      </c>
      <c r="V22" s="59" t="s">
        <v>38</v>
      </c>
      <c r="W22" s="60" t="s">
        <v>39</v>
      </c>
    </row>
    <row r="23" s="5" customFormat="1" ht="51" customHeight="1">
      <c r="A23" s="56" t="s">
        <v>40</v>
      </c>
      <c r="B23" s="57"/>
      <c r="C23" s="57"/>
      <c r="D23" s="57"/>
      <c r="E23" s="58">
        <v>44.799999999999997</v>
      </c>
      <c r="F23" s="61" t="s">
        <v>41</v>
      </c>
      <c r="G23" s="61" t="s">
        <v>41</v>
      </c>
      <c r="H23" s="61" t="s">
        <v>41</v>
      </c>
      <c r="I23" s="61" t="s">
        <v>41</v>
      </c>
      <c r="J23" s="59" t="s">
        <v>42</v>
      </c>
      <c r="K23" s="59" t="s">
        <v>42</v>
      </c>
      <c r="L23" s="62" t="s">
        <v>43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4"/>
    </row>
    <row r="24" s="5" customFormat="1" ht="39.75" customHeight="1">
      <c r="A24" s="56" t="s">
        <v>44</v>
      </c>
      <c r="B24" s="57"/>
      <c r="C24" s="57"/>
      <c r="D24" s="57"/>
      <c r="E24" s="62" t="s">
        <v>45</v>
      </c>
      <c r="F24" s="63"/>
      <c r="G24" s="63"/>
      <c r="H24" s="63"/>
      <c r="I24" s="63"/>
      <c r="J24" s="63"/>
      <c r="K24" s="63"/>
      <c r="L24" s="58" t="s">
        <v>46</v>
      </c>
      <c r="M24" s="59" t="s">
        <v>46</v>
      </c>
      <c r="N24" s="59" t="s">
        <v>46</v>
      </c>
      <c r="O24" s="59" t="s">
        <v>46</v>
      </c>
      <c r="P24" s="59" t="s">
        <v>46</v>
      </c>
      <c r="Q24" s="59" t="s">
        <v>46</v>
      </c>
      <c r="R24" s="59" t="s">
        <v>46</v>
      </c>
      <c r="S24" s="59" t="s">
        <v>46</v>
      </c>
      <c r="T24" s="59" t="s">
        <v>46</v>
      </c>
      <c r="U24" s="59" t="s">
        <v>46</v>
      </c>
      <c r="V24" s="59" t="s">
        <v>46</v>
      </c>
      <c r="W24" s="60" t="s">
        <v>46</v>
      </c>
    </row>
    <row r="25" s="5" customFormat="1" ht="34.5" customHeight="1">
      <c r="A25" s="56" t="s">
        <v>47</v>
      </c>
      <c r="B25" s="57"/>
      <c r="C25" s="57"/>
      <c r="D25" s="57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9">
        <v>0</v>
      </c>
      <c r="V25" s="58">
        <v>0</v>
      </c>
      <c r="W25" s="65">
        <v>0</v>
      </c>
    </row>
    <row r="26" s="5" customFormat="1" ht="33.75" customHeight="1">
      <c r="A26" s="56" t="s">
        <v>48</v>
      </c>
      <c r="B26" s="57"/>
      <c r="C26" s="57"/>
      <c r="D26" s="57"/>
      <c r="E26" s="58">
        <v>1800</v>
      </c>
      <c r="F26" s="59" t="s">
        <v>49</v>
      </c>
      <c r="G26" s="59" t="s">
        <v>49</v>
      </c>
      <c r="H26" s="59" t="s">
        <v>49</v>
      </c>
      <c r="I26" s="59" t="s">
        <v>49</v>
      </c>
      <c r="J26" s="59" t="s">
        <v>49</v>
      </c>
      <c r="K26" s="59" t="s">
        <v>49</v>
      </c>
      <c r="L26" s="59" t="s">
        <v>49</v>
      </c>
      <c r="M26" s="59" t="s">
        <v>49</v>
      </c>
      <c r="N26" s="59" t="s">
        <v>49</v>
      </c>
      <c r="O26" s="59" t="s">
        <v>49</v>
      </c>
      <c r="P26" s="59" t="s">
        <v>49</v>
      </c>
      <c r="Q26" s="59" t="s">
        <v>49</v>
      </c>
      <c r="R26" s="59" t="s">
        <v>49</v>
      </c>
      <c r="S26" s="59" t="s">
        <v>49</v>
      </c>
      <c r="T26" s="59" t="s">
        <v>49</v>
      </c>
      <c r="U26" s="59" t="s">
        <v>49</v>
      </c>
      <c r="V26" s="59" t="s">
        <v>49</v>
      </c>
      <c r="W26" s="60" t="s">
        <v>49</v>
      </c>
    </row>
    <row r="27" s="5" customFormat="1" ht="51" customHeight="1">
      <c r="A27" s="56" t="s">
        <v>50</v>
      </c>
      <c r="B27" s="57"/>
      <c r="C27" s="57"/>
      <c r="D27" s="57"/>
      <c r="E27" s="66">
        <v>1</v>
      </c>
      <c r="F27" s="59" t="s">
        <v>51</v>
      </c>
      <c r="G27" s="59" t="s">
        <v>51</v>
      </c>
      <c r="H27" s="66" t="s">
        <v>52</v>
      </c>
      <c r="I27" s="66" t="s">
        <v>51</v>
      </c>
      <c r="J27" s="66" t="s">
        <v>52</v>
      </c>
      <c r="K27" s="66" t="s">
        <v>51</v>
      </c>
      <c r="L27" s="66" t="s">
        <v>52</v>
      </c>
      <c r="M27" s="66" t="s">
        <v>51</v>
      </c>
      <c r="N27" s="66" t="s">
        <v>52</v>
      </c>
      <c r="O27" s="66" t="s">
        <v>51</v>
      </c>
      <c r="P27" s="66" t="s">
        <v>52</v>
      </c>
      <c r="Q27" s="66" t="s">
        <v>51</v>
      </c>
      <c r="R27" s="66" t="s">
        <v>52</v>
      </c>
      <c r="S27" s="66" t="s">
        <v>51</v>
      </c>
      <c r="T27" s="66" t="s">
        <v>52</v>
      </c>
      <c r="U27" s="66" t="s">
        <v>51</v>
      </c>
      <c r="V27" s="66" t="s">
        <v>52</v>
      </c>
      <c r="W27" s="67" t="s">
        <v>51</v>
      </c>
    </row>
    <row r="28" s="5" customFormat="1" ht="18.600000000000001" customHeight="1">
      <c r="A28" s="68" t="s">
        <v>53</v>
      </c>
      <c r="B28" s="69"/>
      <c r="C28" s="69"/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</row>
    <row r="29" s="5" customFormat="1" ht="18.600000000000001" customHeight="1">
      <c r="A29" s="68" t="s">
        <v>54</v>
      </c>
      <c r="B29" s="69"/>
      <c r="C29" s="69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</row>
    <row r="30" s="5" customFormat="1" ht="52.5" customHeight="1">
      <c r="A30" s="72" t="s">
        <v>55</v>
      </c>
      <c r="B30" s="73"/>
      <c r="C30" s="73"/>
      <c r="D30" s="73"/>
      <c r="E30" s="74">
        <v>415</v>
      </c>
      <c r="F30" s="75">
        <v>250</v>
      </c>
      <c r="G30" s="75">
        <v>250</v>
      </c>
      <c r="H30" s="75" t="s">
        <v>56</v>
      </c>
      <c r="I30" s="75" t="s">
        <v>57</v>
      </c>
      <c r="J30" s="75" t="s">
        <v>56</v>
      </c>
      <c r="K30" s="75" t="s">
        <v>57</v>
      </c>
      <c r="L30" s="75" t="s">
        <v>56</v>
      </c>
      <c r="M30" s="75" t="s">
        <v>57</v>
      </c>
      <c r="N30" s="75" t="s">
        <v>56</v>
      </c>
      <c r="O30" s="75" t="s">
        <v>57</v>
      </c>
      <c r="P30" s="75" t="s">
        <v>56</v>
      </c>
      <c r="Q30" s="75" t="s">
        <v>57</v>
      </c>
      <c r="R30" s="75" t="s">
        <v>56</v>
      </c>
      <c r="S30" s="75" t="s">
        <v>57</v>
      </c>
      <c r="T30" s="75" t="s">
        <v>56</v>
      </c>
      <c r="U30" s="75" t="s">
        <v>57</v>
      </c>
      <c r="V30" s="75" t="s">
        <v>56</v>
      </c>
      <c r="W30" s="76" t="s">
        <v>57</v>
      </c>
    </row>
    <row r="31" s="5" customFormat="1" ht="52.5" customHeight="1">
      <c r="A31" s="77" t="s">
        <v>58</v>
      </c>
      <c r="B31" s="78"/>
      <c r="C31" s="78"/>
      <c r="D31" s="79"/>
      <c r="E31" s="74">
        <v>51</v>
      </c>
      <c r="F31" s="75">
        <v>50</v>
      </c>
      <c r="G31" s="75">
        <v>50</v>
      </c>
      <c r="H31" s="75">
        <v>60</v>
      </c>
      <c r="I31" s="75">
        <v>60</v>
      </c>
      <c r="J31" s="75">
        <v>70</v>
      </c>
      <c r="K31" s="75">
        <v>70</v>
      </c>
      <c r="L31" s="75">
        <v>80</v>
      </c>
      <c r="M31" s="75">
        <v>80</v>
      </c>
      <c r="N31" s="80">
        <v>85</v>
      </c>
      <c r="O31" s="80">
        <v>85</v>
      </c>
      <c r="P31" s="80">
        <v>90</v>
      </c>
      <c r="Q31" s="80">
        <v>90</v>
      </c>
      <c r="R31" s="80">
        <v>95</v>
      </c>
      <c r="S31" s="80">
        <v>95</v>
      </c>
      <c r="T31" s="80">
        <v>100</v>
      </c>
      <c r="U31" s="80">
        <v>100</v>
      </c>
      <c r="V31" s="80">
        <v>105</v>
      </c>
      <c r="W31" s="81">
        <v>105</v>
      </c>
    </row>
    <row r="32" s="5" customFormat="1" ht="19.199999999999999" customHeight="1">
      <c r="A32" s="82" t="s">
        <v>59</v>
      </c>
      <c r="B32" s="83"/>
      <c r="C32" s="83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</row>
    <row r="33" s="5" customFormat="1" ht="68.25" customHeight="1">
      <c r="A33" s="18" t="s">
        <v>60</v>
      </c>
      <c r="B33" s="19"/>
      <c r="C33" s="19"/>
      <c r="D33" s="20"/>
      <c r="E33" s="86">
        <v>8</v>
      </c>
      <c r="F33" s="87" t="s">
        <v>61</v>
      </c>
      <c r="G33" s="87" t="s">
        <v>61</v>
      </c>
      <c r="H33" s="87" t="s">
        <v>61</v>
      </c>
      <c r="I33" s="87" t="s">
        <v>61</v>
      </c>
      <c r="J33" s="87" t="s">
        <v>61</v>
      </c>
      <c r="K33" s="87" t="s">
        <v>61</v>
      </c>
      <c r="L33" s="87" t="s">
        <v>61</v>
      </c>
      <c r="M33" s="87" t="s">
        <v>61</v>
      </c>
      <c r="N33" s="87" t="s">
        <v>61</v>
      </c>
      <c r="O33" s="87" t="s">
        <v>61</v>
      </c>
      <c r="P33" s="87" t="s">
        <v>61</v>
      </c>
      <c r="Q33" s="87" t="s">
        <v>61</v>
      </c>
      <c r="R33" s="87" t="s">
        <v>61</v>
      </c>
      <c r="S33" s="87" t="s">
        <v>61</v>
      </c>
      <c r="T33" s="87" t="s">
        <v>61</v>
      </c>
      <c r="U33" s="87">
        <v>0</v>
      </c>
      <c r="V33" s="87" t="s">
        <v>61</v>
      </c>
      <c r="W33" s="87">
        <v>0</v>
      </c>
    </row>
    <row r="34" s="5" customFormat="1" ht="19.949999999999999" customHeight="1">
      <c r="A34" s="82" t="s">
        <v>62</v>
      </c>
      <c r="B34" s="83"/>
      <c r="C34" s="83"/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</row>
    <row r="35" s="5" customFormat="1" ht="27.600000000000001" customHeight="1">
      <c r="A35" s="77" t="s">
        <v>63</v>
      </c>
      <c r="B35" s="78"/>
      <c r="C35" s="78"/>
      <c r="D35" s="79"/>
      <c r="E35" s="88">
        <v>0</v>
      </c>
      <c r="F35" s="89">
        <v>25</v>
      </c>
      <c r="G35" s="90">
        <v>0</v>
      </c>
      <c r="H35" s="91">
        <v>25</v>
      </c>
      <c r="I35" s="89">
        <v>0</v>
      </c>
      <c r="J35" s="91">
        <v>35</v>
      </c>
      <c r="K35" s="89">
        <v>0</v>
      </c>
      <c r="L35" s="92">
        <v>70</v>
      </c>
      <c r="M35" s="74">
        <v>0</v>
      </c>
      <c r="N35" s="93">
        <v>100</v>
      </c>
      <c r="O35" s="90">
        <v>0</v>
      </c>
      <c r="P35" s="94">
        <v>100</v>
      </c>
      <c r="Q35" s="95"/>
      <c r="R35" s="94">
        <v>100</v>
      </c>
      <c r="S35" s="95"/>
      <c r="T35" s="94">
        <v>100</v>
      </c>
      <c r="U35" s="95"/>
      <c r="V35" s="94">
        <v>100</v>
      </c>
      <c r="W35" s="95"/>
    </row>
    <row r="36" s="5" customFormat="1" ht="19.949999999999999" customHeight="1">
      <c r="A36" s="82" t="s">
        <v>64</v>
      </c>
      <c r="B36" s="83"/>
      <c r="C36" s="83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</row>
    <row r="37" s="5" customFormat="1" ht="34.200000000000003" customHeight="1">
      <c r="A37" s="96" t="s">
        <v>65</v>
      </c>
      <c r="B37" s="97"/>
      <c r="C37" s="97"/>
      <c r="D37" s="97"/>
      <c r="E37" s="74">
        <v>12</v>
      </c>
      <c r="F37" s="75" t="s">
        <v>66</v>
      </c>
      <c r="G37" s="75" t="s">
        <v>66</v>
      </c>
      <c r="H37" s="75" t="s">
        <v>66</v>
      </c>
      <c r="I37" s="75" t="s">
        <v>66</v>
      </c>
      <c r="J37" s="75" t="s">
        <v>66</v>
      </c>
      <c r="K37" s="75" t="s">
        <v>66</v>
      </c>
      <c r="L37" s="75" t="s">
        <v>66</v>
      </c>
      <c r="M37" s="75" t="s">
        <v>66</v>
      </c>
      <c r="N37" s="75" t="s">
        <v>66</v>
      </c>
      <c r="O37" s="75" t="s">
        <v>66</v>
      </c>
      <c r="P37" s="75" t="s">
        <v>66</v>
      </c>
      <c r="Q37" s="75" t="s">
        <v>66</v>
      </c>
      <c r="R37" s="75" t="s">
        <v>66</v>
      </c>
      <c r="S37" s="75" t="s">
        <v>66</v>
      </c>
      <c r="T37" s="75" t="s">
        <v>66</v>
      </c>
      <c r="U37" s="75" t="s">
        <v>66</v>
      </c>
      <c r="V37" s="75" t="s">
        <v>66</v>
      </c>
      <c r="W37" s="75" t="s">
        <v>66</v>
      </c>
    </row>
    <row r="38" s="5" customFormat="1" ht="24" customHeight="1">
      <c r="A38" s="30" t="s">
        <v>67</v>
      </c>
      <c r="B38" s="31"/>
      <c r="C38" s="31"/>
      <c r="D38" s="31"/>
      <c r="E38" s="98" t="s">
        <v>68</v>
      </c>
      <c r="F38" s="99" t="s">
        <v>69</v>
      </c>
      <c r="G38" s="100"/>
      <c r="H38" s="99" t="s">
        <v>70</v>
      </c>
      <c r="I38" s="101"/>
      <c r="J38" s="101"/>
      <c r="K38" s="100"/>
      <c r="L38" s="99" t="s">
        <v>71</v>
      </c>
      <c r="M38" s="101"/>
      <c r="N38" s="101"/>
      <c r="O38" s="100"/>
      <c r="P38" s="99" t="s">
        <v>72</v>
      </c>
      <c r="Q38" s="101"/>
      <c r="R38" s="101"/>
      <c r="S38" s="100"/>
      <c r="T38" s="99" t="s">
        <v>73</v>
      </c>
      <c r="U38" s="101"/>
      <c r="V38" s="101"/>
      <c r="W38" s="100"/>
    </row>
    <row r="39" s="5" customFormat="1" ht="98.400000000000006" customHeight="1">
      <c r="A39" s="36"/>
      <c r="B39" s="37"/>
      <c r="C39" s="37"/>
      <c r="D39" s="37"/>
      <c r="E39" s="102"/>
      <c r="F39" s="103" t="s">
        <v>24</v>
      </c>
      <c r="G39" s="103" t="s">
        <v>25</v>
      </c>
      <c r="H39" s="104" t="s">
        <v>24</v>
      </c>
      <c r="I39" s="105"/>
      <c r="J39" s="104" t="s">
        <v>25</v>
      </c>
      <c r="K39" s="105"/>
      <c r="L39" s="104" t="s">
        <v>24</v>
      </c>
      <c r="M39" s="105"/>
      <c r="N39" s="106" t="s">
        <v>25</v>
      </c>
      <c r="O39" s="107"/>
      <c r="P39" s="106" t="s">
        <v>24</v>
      </c>
      <c r="Q39" s="107"/>
      <c r="R39" s="104" t="s">
        <v>25</v>
      </c>
      <c r="S39" s="105"/>
      <c r="T39" s="104" t="s">
        <v>24</v>
      </c>
      <c r="U39" s="105"/>
      <c r="V39" s="104" t="s">
        <v>74</v>
      </c>
      <c r="W39" s="105"/>
    </row>
    <row r="40" s="5" customFormat="1" ht="16.949999999999999" customHeight="1">
      <c r="A40" s="36"/>
      <c r="B40" s="37"/>
      <c r="C40" s="37"/>
      <c r="D40" s="37"/>
      <c r="E40" s="108">
        <v>2017</v>
      </c>
      <c r="F40" s="109">
        <f>'Перечень мероприятий'!E61</f>
        <v>84343.800000000003</v>
      </c>
      <c r="G40" s="110">
        <f>'Перечень мероприятий'!F61</f>
        <v>23320.399999999998</v>
      </c>
      <c r="H40" s="111">
        <f>'Перечень мероприятий'!G61</f>
        <v>83822</v>
      </c>
      <c r="I40" s="112"/>
      <c r="J40" s="111">
        <f>'Перечень мероприятий'!H61</f>
        <v>22798.599999999999</v>
      </c>
      <c r="K40" s="112"/>
      <c r="L40" s="111">
        <f>'Перечень мероприятий'!I61</f>
        <v>0</v>
      </c>
      <c r="M40" s="112"/>
      <c r="N40" s="113">
        <f>'Перечень мероприятий'!J61</f>
        <v>0</v>
      </c>
      <c r="O40" s="114"/>
      <c r="P40" s="113">
        <f>'Перечень мероприятий'!K61</f>
        <v>521.79999999999995</v>
      </c>
      <c r="Q40" s="114"/>
      <c r="R40" s="115">
        <f>'Перечень мероприятий'!L61</f>
        <v>521.79999999999995</v>
      </c>
      <c r="S40" s="116"/>
      <c r="T40" s="99"/>
      <c r="U40" s="100"/>
      <c r="V40" s="117"/>
      <c r="W40" s="118"/>
    </row>
    <row r="41" s="5" customFormat="1" ht="16.949999999999999" customHeight="1">
      <c r="A41" s="36"/>
      <c r="B41" s="37"/>
      <c r="C41" s="37"/>
      <c r="D41" s="37"/>
      <c r="E41" s="108">
        <v>2018</v>
      </c>
      <c r="F41" s="109">
        <f>'Перечень мероприятий'!E62</f>
        <v>111660</v>
      </c>
      <c r="G41" s="110">
        <f>'Перечень мероприятий'!F62</f>
        <v>53150.699999999997</v>
      </c>
      <c r="H41" s="111">
        <f>'Перечень мероприятий'!G62</f>
        <v>75773.300000000003</v>
      </c>
      <c r="I41" s="112"/>
      <c r="J41" s="111">
        <f>'Перечень мероприятий'!H62</f>
        <v>53150.699999999997</v>
      </c>
      <c r="K41" s="112"/>
      <c r="L41" s="111">
        <f>'Перечень мероприятий'!I62</f>
        <v>0</v>
      </c>
      <c r="M41" s="112"/>
      <c r="N41" s="113">
        <f>'Перечень мероприятий'!J62</f>
        <v>0</v>
      </c>
      <c r="O41" s="114"/>
      <c r="P41" s="113">
        <f>'Перечень мероприятий'!K62</f>
        <v>35886.699999999997</v>
      </c>
      <c r="Q41" s="114"/>
      <c r="R41" s="115">
        <f>'Перечень мероприятий'!L62</f>
        <v>0</v>
      </c>
      <c r="S41" s="116"/>
      <c r="T41" s="99"/>
      <c r="U41" s="100"/>
      <c r="V41" s="119"/>
      <c r="W41" s="119"/>
    </row>
    <row r="42" s="5" customFormat="1" ht="15" customHeight="1">
      <c r="A42" s="36"/>
      <c r="B42" s="37"/>
      <c r="C42" s="37"/>
      <c r="D42" s="37"/>
      <c r="E42" s="108">
        <v>2019</v>
      </c>
      <c r="F42" s="109">
        <f>'Перечень мероприятий'!E63</f>
        <v>105799.29999999999</v>
      </c>
      <c r="G42" s="110">
        <f>'Перечень мероприятий'!F63</f>
        <v>29924.799999999999</v>
      </c>
      <c r="H42" s="111">
        <f>'Перечень мероприятий'!G63</f>
        <v>55576.800000000003</v>
      </c>
      <c r="I42" s="112"/>
      <c r="J42" s="111">
        <f>'Перечень мероприятий'!H63</f>
        <v>29924.799999999999</v>
      </c>
      <c r="K42" s="112"/>
      <c r="L42" s="111">
        <f>'Перечень мероприятий'!I63</f>
        <v>0</v>
      </c>
      <c r="M42" s="112"/>
      <c r="N42" s="113">
        <f>'Перечень мероприятий'!J63</f>
        <v>0</v>
      </c>
      <c r="O42" s="114"/>
      <c r="P42" s="113">
        <f>'Перечень мероприятий'!K63</f>
        <v>50222.5</v>
      </c>
      <c r="Q42" s="114"/>
      <c r="R42" s="115">
        <f>'Перечень мероприятий'!L63</f>
        <v>0</v>
      </c>
      <c r="S42" s="116"/>
      <c r="T42" s="99"/>
      <c r="U42" s="100"/>
      <c r="V42" s="119"/>
      <c r="W42" s="119"/>
    </row>
    <row r="43" s="5" customFormat="1" ht="16.199999999999999" customHeight="1">
      <c r="A43" s="36"/>
      <c r="B43" s="37"/>
      <c r="C43" s="37"/>
      <c r="D43" s="37"/>
      <c r="E43" s="108">
        <v>2020</v>
      </c>
      <c r="F43" s="109">
        <f>'Перечень мероприятий'!E64</f>
        <v>94721.199999999997</v>
      </c>
      <c r="G43" s="110">
        <f>'Перечень мероприятий'!F64</f>
        <v>20293.700000000001</v>
      </c>
      <c r="H43" s="111">
        <f>'Перечень мероприятий'!G64</f>
        <v>46446.599999999999</v>
      </c>
      <c r="I43" s="112"/>
      <c r="J43" s="111">
        <f>'Перечень мероприятий'!H64</f>
        <v>20293.700000000001</v>
      </c>
      <c r="K43" s="112"/>
      <c r="L43" s="111">
        <f>'Перечень мероприятий'!I64</f>
        <v>0</v>
      </c>
      <c r="M43" s="112"/>
      <c r="N43" s="113">
        <f>'Перечень мероприятий'!J64</f>
        <v>0</v>
      </c>
      <c r="O43" s="114"/>
      <c r="P43" s="113">
        <f>'Перечень мероприятий'!K64</f>
        <v>48274.599999999999</v>
      </c>
      <c r="Q43" s="114"/>
      <c r="R43" s="115">
        <f>'Перечень мероприятий'!L64</f>
        <v>0</v>
      </c>
      <c r="S43" s="116"/>
      <c r="T43" s="99"/>
      <c r="U43" s="100"/>
      <c r="V43" s="119"/>
      <c r="W43" s="119"/>
    </row>
    <row r="44" s="5" customFormat="1" ht="15" customHeight="1">
      <c r="A44" s="36"/>
      <c r="B44" s="37"/>
      <c r="C44" s="37"/>
      <c r="D44" s="37"/>
      <c r="E44" s="108">
        <v>2021</v>
      </c>
      <c r="F44" s="109">
        <f>'Перечень мероприятий'!E65</f>
        <v>82247.700000000012</v>
      </c>
      <c r="G44" s="110">
        <f>'Перечень мероприятий'!F65</f>
        <v>1736.8</v>
      </c>
      <c r="H44" s="111">
        <f>'Перечень мероприятий'!G65</f>
        <v>49692.199999999997</v>
      </c>
      <c r="I44" s="112"/>
      <c r="J44" s="113">
        <f>'Перечень мероприятий'!H65</f>
        <v>1736.8</v>
      </c>
      <c r="K44" s="114"/>
      <c r="L44" s="111">
        <f>'Перечень мероприятий'!I65</f>
        <v>0</v>
      </c>
      <c r="M44" s="112"/>
      <c r="N44" s="113">
        <f>'Перечень мероприятий'!J65</f>
        <v>0</v>
      </c>
      <c r="O44" s="114"/>
      <c r="P44" s="113">
        <f>'Перечень мероприятий'!K65</f>
        <v>32555.5</v>
      </c>
      <c r="Q44" s="114"/>
      <c r="R44" s="115">
        <f>'Перечень мероприятий'!L65</f>
        <v>0</v>
      </c>
      <c r="S44" s="116"/>
      <c r="T44" s="99"/>
      <c r="U44" s="100"/>
      <c r="V44" s="119"/>
      <c r="W44" s="119"/>
    </row>
    <row r="45" s="5" customFormat="1" ht="15" customHeight="1">
      <c r="A45" s="36"/>
      <c r="B45" s="37"/>
      <c r="C45" s="37"/>
      <c r="D45" s="37"/>
      <c r="E45" s="108">
        <v>2022</v>
      </c>
      <c r="F45" s="109">
        <f>'Перечень мероприятий'!E66</f>
        <v>25221</v>
      </c>
      <c r="G45" s="110">
        <f>'Перечень мероприятий'!F66</f>
        <v>1617.2</v>
      </c>
      <c r="H45" s="113">
        <f>'Перечень мероприятий'!G66</f>
        <v>25221</v>
      </c>
      <c r="I45" s="114"/>
      <c r="J45" s="113">
        <f>'Перечень мероприятий'!H66</f>
        <v>1617.2</v>
      </c>
      <c r="K45" s="114"/>
      <c r="L45" s="111">
        <f>'Перечень мероприятий'!I66</f>
        <v>0</v>
      </c>
      <c r="M45" s="112"/>
      <c r="N45" s="113">
        <f>'Перечень мероприятий'!J66</f>
        <v>0</v>
      </c>
      <c r="O45" s="114"/>
      <c r="P45" s="113">
        <f>'Перечень мероприятий'!K66</f>
        <v>0</v>
      </c>
      <c r="Q45" s="114"/>
      <c r="R45" s="115">
        <f>'Перечень мероприятий'!L66</f>
        <v>0</v>
      </c>
      <c r="S45" s="116"/>
      <c r="T45" s="120"/>
      <c r="U45" s="121"/>
      <c r="V45" s="122"/>
      <c r="W45" s="122"/>
    </row>
    <row r="46" s="5" customFormat="1" ht="15" customHeight="1">
      <c r="A46" s="36"/>
      <c r="B46" s="37"/>
      <c r="C46" s="37"/>
      <c r="D46" s="37"/>
      <c r="E46" s="108">
        <v>2023</v>
      </c>
      <c r="F46" s="109">
        <f>'Перечень мероприятий'!E67</f>
        <v>168809.09999999998</v>
      </c>
      <c r="G46" s="110">
        <f>'Перечень мероприятий'!F67</f>
        <v>1319.7</v>
      </c>
      <c r="H46" s="111">
        <f>'Перечень мероприятий'!G67</f>
        <v>168809.09999999998</v>
      </c>
      <c r="I46" s="112"/>
      <c r="J46" s="111">
        <f>'Перечень мероприятий'!H67</f>
        <v>1319.7</v>
      </c>
      <c r="K46" s="112"/>
      <c r="L46" s="111">
        <f>'Перечень мероприятий'!I67</f>
        <v>0</v>
      </c>
      <c r="M46" s="112"/>
      <c r="N46" s="113">
        <f>'Перечень мероприятий'!J67</f>
        <v>0</v>
      </c>
      <c r="O46" s="114"/>
      <c r="P46" s="113">
        <f>'Перечень мероприятий'!K67</f>
        <v>0</v>
      </c>
      <c r="Q46" s="114"/>
      <c r="R46" s="115">
        <f>'Перечень мероприятий'!L67</f>
        <v>0</v>
      </c>
      <c r="S46" s="116"/>
      <c r="T46" s="120"/>
      <c r="U46" s="121"/>
      <c r="V46" s="122"/>
      <c r="W46" s="122"/>
    </row>
    <row r="47" s="5" customFormat="1" ht="15" customHeight="1">
      <c r="A47" s="36"/>
      <c r="B47" s="37"/>
      <c r="C47" s="37"/>
      <c r="D47" s="37"/>
      <c r="E47" s="108">
        <v>2024</v>
      </c>
      <c r="F47" s="109">
        <f>'Перечень мероприятий'!E68</f>
        <v>183565</v>
      </c>
      <c r="G47" s="110">
        <f>'Перечень мероприятий'!F68</f>
        <v>1319.7</v>
      </c>
      <c r="H47" s="111">
        <f>'Перечень мероприятий'!G68</f>
        <v>183565</v>
      </c>
      <c r="I47" s="112"/>
      <c r="J47" s="111">
        <f>'Перечень мероприятий'!H68</f>
        <v>1319.7</v>
      </c>
      <c r="K47" s="112"/>
      <c r="L47" s="111">
        <f>'Перечень мероприятий'!I68</f>
        <v>0</v>
      </c>
      <c r="M47" s="112"/>
      <c r="N47" s="113">
        <f>'Перечень мероприятий'!J68</f>
        <v>0</v>
      </c>
      <c r="O47" s="114"/>
      <c r="P47" s="113">
        <f>'Перечень мероприятий'!K68</f>
        <v>0</v>
      </c>
      <c r="Q47" s="114"/>
      <c r="R47" s="115">
        <f>'Перечень мероприятий'!L68</f>
        <v>0</v>
      </c>
      <c r="S47" s="116"/>
      <c r="T47" s="120"/>
      <c r="U47" s="121"/>
      <c r="V47" s="122"/>
      <c r="W47" s="122"/>
    </row>
    <row r="48" s="5" customFormat="1" ht="15" customHeight="1">
      <c r="A48" s="36"/>
      <c r="B48" s="37"/>
      <c r="C48" s="37"/>
      <c r="D48" s="37"/>
      <c r="E48" s="108">
        <v>2025</v>
      </c>
      <c r="F48" s="109">
        <f>'Перечень мероприятий'!E69</f>
        <v>145672.20000000001</v>
      </c>
      <c r="G48" s="110">
        <f>'Перечень мероприятий'!F69</f>
        <v>1200</v>
      </c>
      <c r="H48" s="111">
        <f>'Перечень мероприятий'!G69</f>
        <v>145672.20000000001</v>
      </c>
      <c r="I48" s="112"/>
      <c r="J48" s="111">
        <f>'Перечень мероприятий'!H69</f>
        <v>1200</v>
      </c>
      <c r="K48" s="112"/>
      <c r="L48" s="111">
        <f>'Перечень мероприятий'!I69</f>
        <v>0</v>
      </c>
      <c r="M48" s="112"/>
      <c r="N48" s="113">
        <f>'Перечень мероприятий'!J69</f>
        <v>0</v>
      </c>
      <c r="O48" s="114"/>
      <c r="P48" s="113">
        <f>'Перечень мероприятий'!K69</f>
        <v>0</v>
      </c>
      <c r="Q48" s="114"/>
      <c r="R48" s="115">
        <f>'Перечень мероприятий'!L69</f>
        <v>0</v>
      </c>
      <c r="S48" s="116"/>
      <c r="T48" s="120"/>
      <c r="U48" s="121"/>
      <c r="V48" s="122"/>
      <c r="W48" s="122"/>
    </row>
    <row r="49" s="5" customFormat="1" ht="24" customHeight="1">
      <c r="A49" s="45"/>
      <c r="B49" s="46"/>
      <c r="C49" s="46"/>
      <c r="D49" s="46"/>
      <c r="E49" s="108" t="s">
        <v>75</v>
      </c>
      <c r="F49" s="123">
        <f>SUM(F40+F41+F42+F43+F44+F45+F46+F47+F48)</f>
        <v>1002039.3</v>
      </c>
      <c r="G49" s="123">
        <f>SUM(G40+G41+G42+G43+G44+G45+G46+G47+G48)</f>
        <v>133883</v>
      </c>
      <c r="H49" s="124">
        <f>SUM(H40+H41+H42+H43+H44+H45+H46+H47+H48)</f>
        <v>834578.19999999995</v>
      </c>
      <c r="I49" s="125"/>
      <c r="J49" s="124">
        <f>SUM(J40+J41+J42+J43+J44+J45+J46+J47+J48)</f>
        <v>133361.19999999998</v>
      </c>
      <c r="K49" s="125"/>
      <c r="L49" s="124">
        <f>SUM(L40+L41+L42+L43+L44+L45+L46+L47+L48)</f>
        <v>0</v>
      </c>
      <c r="M49" s="125"/>
      <c r="N49" s="124">
        <f>SUM(N40+N41+N42+N43+N44+N45+N48)</f>
        <v>0</v>
      </c>
      <c r="O49" s="125"/>
      <c r="P49" s="124">
        <f>SUM(P40+P41+P42+P43+P44+P45+P46+P47+P48)</f>
        <v>167461.10000000001</v>
      </c>
      <c r="Q49" s="125"/>
      <c r="R49" s="124">
        <f>SUM(R40+R41+R42+R43+R44+R45+R46+R47+R48)</f>
        <v>521.79999999999995</v>
      </c>
      <c r="S49" s="125"/>
      <c r="T49" s="126">
        <f>SUM(T40:U48)</f>
        <v>0</v>
      </c>
      <c r="U49" s="127"/>
      <c r="V49" s="126">
        <f>SUM(V40:W48)</f>
        <v>0</v>
      </c>
      <c r="W49" s="127"/>
    </row>
    <row r="50" s="5" customFormat="1" ht="17.399999999999999" customHeight="1">
      <c r="A50" s="18" t="s">
        <v>76</v>
      </c>
      <c r="B50" s="19"/>
      <c r="C50" s="19"/>
      <c r="D50" s="20"/>
      <c r="E50" s="128" t="s">
        <v>77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30"/>
    </row>
    <row r="51" s="5" customFormat="1" ht="68.25" customHeight="1">
      <c r="A51" s="18" t="s">
        <v>78</v>
      </c>
      <c r="B51" s="19"/>
      <c r="C51" s="19"/>
      <c r="D51" s="20"/>
      <c r="E51" s="131" t="s">
        <v>79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3"/>
    </row>
    <row r="52" s="5" customFormat="1" ht="16.949999999999999" customHeight="1">
      <c r="A52" s="18" t="s">
        <v>80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20"/>
    </row>
    <row r="53" s="5" customFormat="1" ht="16.949999999999999" customHeight="1">
      <c r="A53" s="18" t="s">
        <v>81</v>
      </c>
      <c r="B53" s="19"/>
      <c r="C53" s="19"/>
      <c r="D53" s="20"/>
      <c r="E53" s="18" t="s">
        <v>82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0"/>
    </row>
    <row r="54" s="5" customFormat="1" ht="209.25" customHeight="1">
      <c r="A54" s="18" t="s">
        <v>83</v>
      </c>
      <c r="B54" s="19"/>
      <c r="C54" s="19"/>
      <c r="D54" s="20"/>
      <c r="E54" s="18" t="s">
        <v>84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20"/>
    </row>
  </sheetData>
  <mergeCells count="157">
    <mergeCell ref="S2:V2"/>
    <mergeCell ref="S3:V3"/>
    <mergeCell ref="S4:V4"/>
    <mergeCell ref="A7:W7"/>
    <mergeCell ref="A8:W8"/>
    <mergeCell ref="A9:W9"/>
    <mergeCell ref="A10:D10"/>
    <mergeCell ref="E10:W10"/>
    <mergeCell ref="A11:D11"/>
    <mergeCell ref="E11:W11"/>
    <mergeCell ref="A12:D12"/>
    <mergeCell ref="E12:W12"/>
    <mergeCell ref="A13:D13"/>
    <mergeCell ref="E13:W13"/>
    <mergeCell ref="A14:D14"/>
    <mergeCell ref="E14:W14"/>
    <mergeCell ref="A15:D15"/>
    <mergeCell ref="E15:W15"/>
    <mergeCell ref="A16:D16"/>
    <mergeCell ref="E16:W16"/>
    <mergeCell ref="A17:D17"/>
    <mergeCell ref="E17:W17"/>
    <mergeCell ref="A18:D18"/>
    <mergeCell ref="E18:W18"/>
    <mergeCell ref="A19:D20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A21:W21"/>
    <mergeCell ref="A22:D22"/>
    <mergeCell ref="A23:D23"/>
    <mergeCell ref="L23:W23"/>
    <mergeCell ref="A24:D24"/>
    <mergeCell ref="E24:K24"/>
    <mergeCell ref="A25:D25"/>
    <mergeCell ref="A26:D26"/>
    <mergeCell ref="A27:D27"/>
    <mergeCell ref="A28:W28"/>
    <mergeCell ref="A29:W29"/>
    <mergeCell ref="A30:D30"/>
    <mergeCell ref="A31:D31"/>
    <mergeCell ref="A32:W32"/>
    <mergeCell ref="A33:D33"/>
    <mergeCell ref="A34:W34"/>
    <mergeCell ref="A35:D35"/>
    <mergeCell ref="A36:W36"/>
    <mergeCell ref="A37:D37"/>
    <mergeCell ref="A38:D49"/>
    <mergeCell ref="E38:E39"/>
    <mergeCell ref="F38:G38"/>
    <mergeCell ref="H38:K38"/>
    <mergeCell ref="L38:O38"/>
    <mergeCell ref="P38:S38"/>
    <mergeCell ref="T38:W38"/>
    <mergeCell ref="H39:I39"/>
    <mergeCell ref="J39:K39"/>
    <mergeCell ref="L39:M39"/>
    <mergeCell ref="N39:O39"/>
    <mergeCell ref="P39:Q39"/>
    <mergeCell ref="R39:S39"/>
    <mergeCell ref="T39:U39"/>
    <mergeCell ref="V39:W39"/>
    <mergeCell ref="H40:I40"/>
    <mergeCell ref="J40:K40"/>
    <mergeCell ref="L40:M40"/>
    <mergeCell ref="N40:O40"/>
    <mergeCell ref="P40:Q40"/>
    <mergeCell ref="R40:S40"/>
    <mergeCell ref="T40:U40"/>
    <mergeCell ref="V40:W40"/>
    <mergeCell ref="H41:I41"/>
    <mergeCell ref="J41:K41"/>
    <mergeCell ref="L41:M41"/>
    <mergeCell ref="N41:O41"/>
    <mergeCell ref="P41:Q41"/>
    <mergeCell ref="R41:S41"/>
    <mergeCell ref="T41:U41"/>
    <mergeCell ref="V41:W41"/>
    <mergeCell ref="H42:I42"/>
    <mergeCell ref="J42:K42"/>
    <mergeCell ref="L42:M42"/>
    <mergeCell ref="N42:O42"/>
    <mergeCell ref="P42:Q42"/>
    <mergeCell ref="R42:S42"/>
    <mergeCell ref="T42:U42"/>
    <mergeCell ref="V42:W42"/>
    <mergeCell ref="H43:I43"/>
    <mergeCell ref="J43:K43"/>
    <mergeCell ref="L43:M43"/>
    <mergeCell ref="N43:O43"/>
    <mergeCell ref="P43:Q43"/>
    <mergeCell ref="R43:S43"/>
    <mergeCell ref="T43:U43"/>
    <mergeCell ref="V43:W43"/>
    <mergeCell ref="H44:I44"/>
    <mergeCell ref="J44:K44"/>
    <mergeCell ref="L44:M44"/>
    <mergeCell ref="N44:O44"/>
    <mergeCell ref="P44:Q44"/>
    <mergeCell ref="R44:S44"/>
    <mergeCell ref="T44:U44"/>
    <mergeCell ref="V44:W44"/>
    <mergeCell ref="H45:I45"/>
    <mergeCell ref="J45:K45"/>
    <mergeCell ref="L45:M45"/>
    <mergeCell ref="N45:O45"/>
    <mergeCell ref="P45:Q45"/>
    <mergeCell ref="R45:S45"/>
    <mergeCell ref="T45:U45"/>
    <mergeCell ref="V45:W45"/>
    <mergeCell ref="H46:I46"/>
    <mergeCell ref="J46:K46"/>
    <mergeCell ref="L46:M46"/>
    <mergeCell ref="N46:O46"/>
    <mergeCell ref="P46:Q46"/>
    <mergeCell ref="R46:S46"/>
    <mergeCell ref="T46:U46"/>
    <mergeCell ref="V46:W46"/>
    <mergeCell ref="H47:I47"/>
    <mergeCell ref="J47:K47"/>
    <mergeCell ref="L47:M47"/>
    <mergeCell ref="N47:O47"/>
    <mergeCell ref="P47:Q47"/>
    <mergeCell ref="R47:S47"/>
    <mergeCell ref="T47:U47"/>
    <mergeCell ref="V47:W47"/>
    <mergeCell ref="H48:I48"/>
    <mergeCell ref="J48:K48"/>
    <mergeCell ref="L48:M48"/>
    <mergeCell ref="N48:O48"/>
    <mergeCell ref="P48:Q48"/>
    <mergeCell ref="R48:S48"/>
    <mergeCell ref="T48:U48"/>
    <mergeCell ref="V48:W48"/>
    <mergeCell ref="H49:I49"/>
    <mergeCell ref="J49:K49"/>
    <mergeCell ref="L49:M49"/>
    <mergeCell ref="N49:O49"/>
    <mergeCell ref="P49:Q49"/>
    <mergeCell ref="R49:S49"/>
    <mergeCell ref="T49:U49"/>
    <mergeCell ref="V49:W49"/>
    <mergeCell ref="A50:D50"/>
    <mergeCell ref="E50:W50"/>
    <mergeCell ref="A51:D51"/>
    <mergeCell ref="E51:W51"/>
    <mergeCell ref="A52:W52"/>
    <mergeCell ref="A53:D53"/>
    <mergeCell ref="E53:W53"/>
    <mergeCell ref="A54:D54"/>
    <mergeCell ref="E54:W54"/>
  </mergeCells>
  <printOptions headings="0" gridLines="0"/>
  <pageMargins left="0.69999999999999996" right="0.69999999999999996" top="0.75" bottom="0.75" header="0.29999999999999999" footer="0.29999999999999999"/>
  <pageSetup paperSize="9" scale="4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C16" zoomScale="75" workbookViewId="0">
      <selection activeCell="W23" activeCellId="0" sqref="W23"/>
    </sheetView>
  </sheetViews>
  <sheetFormatPr defaultColWidth="8.88671875" defaultRowHeight="14.25"/>
  <cols>
    <col customWidth="1" min="1" max="1" style="134" width="6.6640625"/>
    <col customWidth="1" min="2" max="2" style="3" width="53.44140625"/>
    <col customWidth="1" min="3" max="3" style="3" width="39.109375"/>
    <col customWidth="1" min="4" max="4" style="3" width="18.5546875"/>
    <col customWidth="1" min="5" max="5" style="3" width="24.6640625"/>
    <col min="6" max="16384" style="3" width="8.88671875"/>
  </cols>
  <sheetData>
    <row r="2" ht="10.5" customHeight="1">
      <c r="U2" s="135"/>
      <c r="V2" s="136"/>
      <c r="W2" s="136"/>
    </row>
    <row r="3" ht="40.5" customHeight="1">
      <c r="T3" s="135" t="s">
        <v>85</v>
      </c>
      <c r="U3" s="135"/>
      <c r="V3" s="135"/>
      <c r="W3" s="135"/>
    </row>
    <row r="5" s="5" customFormat="1" ht="15">
      <c r="A5" s="137"/>
      <c r="B5" s="8" t="s">
        <v>86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5"/>
      <c r="Z5" s="5"/>
      <c r="AA5" s="5"/>
      <c r="AB5" s="5"/>
      <c r="AC5" s="5"/>
      <c r="AD5" s="5"/>
    </row>
    <row r="6" s="5" customFormat="1" ht="15">
      <c r="A6" s="137"/>
      <c r="B6" s="8" t="s">
        <v>87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5"/>
      <c r="Z6" s="5"/>
      <c r="AA6" s="5"/>
      <c r="AB6" s="5"/>
      <c r="AC6" s="5"/>
      <c r="AD6" s="5"/>
    </row>
    <row r="7" s="5" customFormat="1" ht="15">
      <c r="A7" s="137"/>
      <c r="B7" s="8" t="s">
        <v>88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5"/>
      <c r="Z7" s="5"/>
      <c r="AA7" s="5"/>
      <c r="AB7" s="5"/>
      <c r="AC7" s="5"/>
      <c r="AD7" s="5"/>
    </row>
    <row r="8" ht="24" customHeight="1">
      <c r="A8" s="138" t="s">
        <v>89</v>
      </c>
      <c r="B8" s="138" t="s">
        <v>90</v>
      </c>
      <c r="C8" s="139" t="s">
        <v>91</v>
      </c>
      <c r="D8" s="139" t="s">
        <v>92</v>
      </c>
      <c r="E8" s="138" t="s">
        <v>93</v>
      </c>
      <c r="F8" s="140" t="s">
        <v>94</v>
      </c>
      <c r="G8" s="141" t="s">
        <v>95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3"/>
      <c r="Y8" s="3"/>
      <c r="Z8" s="3"/>
      <c r="AA8" s="3"/>
      <c r="AB8" s="3"/>
      <c r="AC8" s="3"/>
      <c r="AD8" s="3"/>
      <c r="AE8" s="3"/>
    </row>
    <row r="9" ht="24" customHeight="1">
      <c r="A9" s="144"/>
      <c r="B9" s="144"/>
      <c r="C9" s="145"/>
      <c r="D9" s="145"/>
      <c r="E9" s="144"/>
      <c r="F9" s="146"/>
      <c r="G9" s="141">
        <v>2017</v>
      </c>
      <c r="H9" s="143"/>
      <c r="I9" s="141">
        <v>2018</v>
      </c>
      <c r="J9" s="143"/>
      <c r="K9" s="141">
        <v>2019</v>
      </c>
      <c r="L9" s="143"/>
      <c r="M9" s="141">
        <v>2020</v>
      </c>
      <c r="N9" s="143"/>
      <c r="O9" s="141">
        <v>2021</v>
      </c>
      <c r="P9" s="143"/>
      <c r="Q9" s="141">
        <v>2022</v>
      </c>
      <c r="R9" s="143"/>
      <c r="S9" s="141">
        <v>2023</v>
      </c>
      <c r="T9" s="143"/>
      <c r="U9" s="141">
        <v>2024</v>
      </c>
      <c r="V9" s="143"/>
      <c r="W9" s="141">
        <v>2025</v>
      </c>
      <c r="X9" s="143"/>
      <c r="Y9" s="3"/>
      <c r="Z9" s="3"/>
      <c r="AA9" s="3"/>
      <c r="AB9" s="3"/>
      <c r="AC9" s="3"/>
      <c r="AD9" s="3"/>
      <c r="AE9" s="3"/>
    </row>
    <row r="10" ht="111" customHeight="1">
      <c r="A10" s="147"/>
      <c r="B10" s="147"/>
      <c r="C10" s="148"/>
      <c r="D10" s="148"/>
      <c r="E10" s="147"/>
      <c r="F10" s="149"/>
      <c r="G10" s="150" t="s">
        <v>24</v>
      </c>
      <c r="H10" s="150" t="s">
        <v>25</v>
      </c>
      <c r="I10" s="150" t="s">
        <v>24</v>
      </c>
      <c r="J10" s="150" t="s">
        <v>25</v>
      </c>
      <c r="K10" s="150" t="s">
        <v>24</v>
      </c>
      <c r="L10" s="150" t="s">
        <v>96</v>
      </c>
      <c r="M10" s="150" t="s">
        <v>24</v>
      </c>
      <c r="N10" s="150" t="s">
        <v>97</v>
      </c>
      <c r="O10" s="150" t="s">
        <v>24</v>
      </c>
      <c r="P10" s="150" t="s">
        <v>96</v>
      </c>
      <c r="Q10" s="150" t="s">
        <v>24</v>
      </c>
      <c r="R10" s="150" t="s">
        <v>97</v>
      </c>
      <c r="S10" s="150" t="s">
        <v>24</v>
      </c>
      <c r="T10" s="150" t="s">
        <v>96</v>
      </c>
      <c r="U10" s="150" t="s">
        <v>24</v>
      </c>
      <c r="V10" s="150" t="s">
        <v>97</v>
      </c>
      <c r="W10" s="150" t="s">
        <v>24</v>
      </c>
      <c r="X10" s="150" t="s">
        <v>97</v>
      </c>
      <c r="Y10" s="3"/>
      <c r="Z10" s="3"/>
      <c r="AA10" s="3"/>
      <c r="AB10" s="3"/>
      <c r="AC10" s="3"/>
      <c r="AD10" s="3"/>
      <c r="AE10" s="3"/>
    </row>
    <row r="11" ht="13.800000000000001">
      <c r="A11" s="151">
        <v>1</v>
      </c>
      <c r="B11" s="152">
        <v>2</v>
      </c>
      <c r="C11" s="152">
        <v>3</v>
      </c>
      <c r="D11" s="152"/>
      <c r="E11" s="152">
        <v>4</v>
      </c>
      <c r="F11" s="152">
        <v>5</v>
      </c>
      <c r="G11" s="152">
        <v>8</v>
      </c>
      <c r="H11" s="152">
        <v>9</v>
      </c>
      <c r="I11" s="152">
        <v>10</v>
      </c>
      <c r="J11" s="152">
        <v>11</v>
      </c>
      <c r="K11" s="152">
        <v>12</v>
      </c>
      <c r="L11" s="152">
        <v>13</v>
      </c>
      <c r="M11" s="152">
        <v>14</v>
      </c>
      <c r="N11" s="152">
        <v>15</v>
      </c>
      <c r="O11" s="152">
        <v>16</v>
      </c>
      <c r="P11" s="152">
        <v>17</v>
      </c>
      <c r="Q11" s="152">
        <v>18</v>
      </c>
      <c r="R11" s="152">
        <v>19</v>
      </c>
      <c r="S11" s="152">
        <v>16</v>
      </c>
      <c r="T11" s="152">
        <v>17</v>
      </c>
      <c r="U11" s="152">
        <v>18</v>
      </c>
      <c r="V11" s="152">
        <v>19</v>
      </c>
      <c r="W11" s="152">
        <v>18</v>
      </c>
      <c r="X11" s="152">
        <v>19</v>
      </c>
      <c r="Y11" s="3"/>
      <c r="Z11" s="3"/>
      <c r="AA11" s="3"/>
      <c r="AB11" s="3"/>
      <c r="AC11" s="3"/>
      <c r="AD11" s="3"/>
      <c r="AE11" s="3"/>
    </row>
    <row r="12" ht="55.950000000000003" customHeight="1">
      <c r="A12" s="153">
        <v>1</v>
      </c>
      <c r="B12" s="154" t="s">
        <v>98</v>
      </c>
      <c r="C12" s="155" t="s">
        <v>99</v>
      </c>
      <c r="D12" s="139" t="s">
        <v>100</v>
      </c>
      <c r="E12" s="156" t="s">
        <v>82</v>
      </c>
      <c r="F12" s="157">
        <v>18.600000000000001</v>
      </c>
      <c r="G12" s="158" t="s">
        <v>28</v>
      </c>
      <c r="H12" s="158" t="s">
        <v>28</v>
      </c>
      <c r="I12" s="158" t="s">
        <v>28</v>
      </c>
      <c r="J12" s="158" t="s">
        <v>28</v>
      </c>
      <c r="K12" s="158" t="s">
        <v>28</v>
      </c>
      <c r="L12" s="158" t="s">
        <v>28</v>
      </c>
      <c r="M12" s="158" t="s">
        <v>29</v>
      </c>
      <c r="N12" s="158" t="s">
        <v>29</v>
      </c>
      <c r="O12" s="158" t="s">
        <v>30</v>
      </c>
      <c r="P12" s="158" t="s">
        <v>31</v>
      </c>
      <c r="Q12" s="158" t="s">
        <v>32</v>
      </c>
      <c r="R12" s="158" t="s">
        <v>33</v>
      </c>
      <c r="S12" s="158" t="s">
        <v>34</v>
      </c>
      <c r="T12" s="158" t="s">
        <v>35</v>
      </c>
      <c r="U12" s="158" t="s">
        <v>36</v>
      </c>
      <c r="V12" s="158" t="s">
        <v>37</v>
      </c>
      <c r="W12" s="158" t="s">
        <v>38</v>
      </c>
      <c r="X12" s="159" t="s">
        <v>39</v>
      </c>
      <c r="Y12" s="3"/>
      <c r="Z12" s="3"/>
      <c r="AA12" s="3"/>
      <c r="AB12" s="3"/>
      <c r="AC12" s="3"/>
      <c r="AD12" s="3"/>
      <c r="AE12" s="3"/>
    </row>
    <row r="13" ht="66.599999999999994" customHeight="1">
      <c r="A13" s="160"/>
      <c r="B13" s="161"/>
      <c r="C13" s="162" t="s">
        <v>101</v>
      </c>
      <c r="D13" s="139" t="s">
        <v>100</v>
      </c>
      <c r="E13" s="156" t="s">
        <v>82</v>
      </c>
      <c r="F13" s="163">
        <v>44.799999999999997</v>
      </c>
      <c r="G13" s="164" t="s">
        <v>41</v>
      </c>
      <c r="H13" s="164" t="s">
        <v>41</v>
      </c>
      <c r="I13" s="164" t="s">
        <v>41</v>
      </c>
      <c r="J13" s="164" t="s">
        <v>41</v>
      </c>
      <c r="K13" s="158" t="s">
        <v>41</v>
      </c>
      <c r="L13" s="158" t="s">
        <v>41</v>
      </c>
      <c r="M13" s="165" t="s">
        <v>43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7"/>
      <c r="Y13" s="3"/>
      <c r="Z13" s="3"/>
      <c r="AA13" s="3"/>
      <c r="AB13" s="3"/>
      <c r="AC13" s="3"/>
      <c r="AD13" s="3"/>
      <c r="AE13" s="3"/>
    </row>
    <row r="14" ht="54.75" customHeight="1">
      <c r="A14" s="160"/>
      <c r="B14" s="161"/>
      <c r="C14" s="162" t="s">
        <v>102</v>
      </c>
      <c r="D14" s="139" t="s">
        <v>100</v>
      </c>
      <c r="E14" s="156" t="s">
        <v>82</v>
      </c>
      <c r="F14" s="168" t="s">
        <v>103</v>
      </c>
      <c r="G14" s="166"/>
      <c r="H14" s="166"/>
      <c r="I14" s="166"/>
      <c r="J14" s="166"/>
      <c r="K14" s="166"/>
      <c r="L14" s="166"/>
      <c r="M14" s="74" t="s">
        <v>46</v>
      </c>
      <c r="N14" s="75" t="s">
        <v>46</v>
      </c>
      <c r="O14" s="75" t="s">
        <v>46</v>
      </c>
      <c r="P14" s="75" t="s">
        <v>46</v>
      </c>
      <c r="Q14" s="75" t="s">
        <v>46</v>
      </c>
      <c r="R14" s="75" t="s">
        <v>46</v>
      </c>
      <c r="S14" s="75" t="s">
        <v>46</v>
      </c>
      <c r="T14" s="75" t="s">
        <v>46</v>
      </c>
      <c r="U14" s="75" t="s">
        <v>46</v>
      </c>
      <c r="V14" s="75" t="s">
        <v>46</v>
      </c>
      <c r="W14" s="75" t="s">
        <v>46</v>
      </c>
      <c r="X14" s="76" t="s">
        <v>46</v>
      </c>
      <c r="Y14" s="3"/>
      <c r="Z14" s="3"/>
      <c r="AA14" s="3"/>
      <c r="AB14" s="3"/>
      <c r="AC14" s="3"/>
      <c r="AD14" s="3"/>
      <c r="AE14" s="3"/>
    </row>
    <row r="15" ht="42.75" customHeight="1">
      <c r="A15" s="160"/>
      <c r="B15" s="161"/>
      <c r="C15" s="155" t="s">
        <v>104</v>
      </c>
      <c r="D15" s="139" t="s">
        <v>105</v>
      </c>
      <c r="E15" s="156" t="s">
        <v>82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60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81">
        <v>0</v>
      </c>
      <c r="Y15" s="3"/>
      <c r="Z15" s="3"/>
      <c r="AA15" s="3"/>
      <c r="AB15" s="3"/>
      <c r="AC15" s="3"/>
      <c r="AD15" s="3"/>
      <c r="AE15" s="3"/>
    </row>
    <row r="16" ht="57" customHeight="1">
      <c r="A16" s="160"/>
      <c r="B16" s="161"/>
      <c r="C16" s="162" t="s">
        <v>106</v>
      </c>
      <c r="D16" s="139" t="s">
        <v>107</v>
      </c>
      <c r="E16" s="156" t="s">
        <v>108</v>
      </c>
      <c r="F16" s="153">
        <v>1800</v>
      </c>
      <c r="G16" s="153" t="s">
        <v>49</v>
      </c>
      <c r="H16" s="153" t="s">
        <v>49</v>
      </c>
      <c r="I16" s="153" t="s">
        <v>49</v>
      </c>
      <c r="J16" s="153" t="s">
        <v>49</v>
      </c>
      <c r="K16" s="153" t="s">
        <v>49</v>
      </c>
      <c r="L16" s="153" t="s">
        <v>49</v>
      </c>
      <c r="M16" s="153" t="s">
        <v>49</v>
      </c>
      <c r="N16" s="153" t="s">
        <v>49</v>
      </c>
      <c r="O16" s="153" t="s">
        <v>49</v>
      </c>
      <c r="P16" s="153" t="s">
        <v>49</v>
      </c>
      <c r="Q16" s="153" t="s">
        <v>49</v>
      </c>
      <c r="R16" s="153" t="s">
        <v>49</v>
      </c>
      <c r="S16" s="153" t="s">
        <v>49</v>
      </c>
      <c r="T16" s="153" t="s">
        <v>49</v>
      </c>
      <c r="U16" s="153" t="s">
        <v>49</v>
      </c>
      <c r="V16" s="153" t="s">
        <v>49</v>
      </c>
      <c r="W16" s="153" t="s">
        <v>49</v>
      </c>
      <c r="X16" s="169" t="s">
        <v>49</v>
      </c>
      <c r="Y16" s="3"/>
      <c r="Z16" s="3"/>
      <c r="AA16" s="3"/>
      <c r="AB16" s="3"/>
      <c r="AC16" s="3"/>
      <c r="AD16" s="3"/>
      <c r="AE16" s="3"/>
    </row>
    <row r="17" ht="92.400000000000006" customHeight="1">
      <c r="A17" s="151"/>
      <c r="B17" s="170"/>
      <c r="C17" s="162" t="s">
        <v>109</v>
      </c>
      <c r="D17" s="139" t="s">
        <v>107</v>
      </c>
      <c r="E17" s="156" t="s">
        <v>110</v>
      </c>
      <c r="F17" s="171">
        <v>1</v>
      </c>
      <c r="G17" s="75" t="s">
        <v>51</v>
      </c>
      <c r="H17" s="75" t="s">
        <v>51</v>
      </c>
      <c r="I17" s="171" t="s">
        <v>52</v>
      </c>
      <c r="J17" s="171" t="s">
        <v>51</v>
      </c>
      <c r="K17" s="171" t="s">
        <v>52</v>
      </c>
      <c r="L17" s="171" t="s">
        <v>51</v>
      </c>
      <c r="M17" s="171" t="s">
        <v>52</v>
      </c>
      <c r="N17" s="171" t="s">
        <v>51</v>
      </c>
      <c r="O17" s="171" t="s">
        <v>52</v>
      </c>
      <c r="P17" s="171" t="s">
        <v>51</v>
      </c>
      <c r="Q17" s="171" t="s">
        <v>52</v>
      </c>
      <c r="R17" s="171" t="s">
        <v>51</v>
      </c>
      <c r="S17" s="171" t="s">
        <v>52</v>
      </c>
      <c r="T17" s="171" t="s">
        <v>51</v>
      </c>
      <c r="U17" s="171" t="s">
        <v>52</v>
      </c>
      <c r="V17" s="171" t="s">
        <v>51</v>
      </c>
      <c r="W17" s="171" t="s">
        <v>52</v>
      </c>
      <c r="X17" s="172" t="s">
        <v>51</v>
      </c>
      <c r="Y17" s="3"/>
      <c r="Z17" s="3"/>
      <c r="AA17" s="3"/>
      <c r="AB17" s="3"/>
      <c r="AC17" s="3"/>
      <c r="AD17" s="3"/>
      <c r="AE17" s="3"/>
    </row>
    <row r="18" ht="73.950000000000003" customHeight="1">
      <c r="A18" s="153" t="s">
        <v>111</v>
      </c>
      <c r="B18" s="173" t="s">
        <v>112</v>
      </c>
      <c r="C18" s="155" t="s">
        <v>113</v>
      </c>
      <c r="D18" s="174" t="s">
        <v>114</v>
      </c>
      <c r="E18" s="174" t="s">
        <v>115</v>
      </c>
      <c r="F18" s="74">
        <v>415</v>
      </c>
      <c r="G18" s="75">
        <v>250</v>
      </c>
      <c r="H18" s="75">
        <v>250</v>
      </c>
      <c r="I18" s="75" t="s">
        <v>56</v>
      </c>
      <c r="J18" s="75" t="s">
        <v>57</v>
      </c>
      <c r="K18" s="75" t="s">
        <v>56</v>
      </c>
      <c r="L18" s="75" t="s">
        <v>57</v>
      </c>
      <c r="M18" s="75" t="s">
        <v>56</v>
      </c>
      <c r="N18" s="75" t="s">
        <v>57</v>
      </c>
      <c r="O18" s="75" t="s">
        <v>56</v>
      </c>
      <c r="P18" s="75" t="s">
        <v>57</v>
      </c>
      <c r="Q18" s="75" t="s">
        <v>56</v>
      </c>
      <c r="R18" s="75" t="s">
        <v>57</v>
      </c>
      <c r="S18" s="75" t="s">
        <v>56</v>
      </c>
      <c r="T18" s="75" t="s">
        <v>57</v>
      </c>
      <c r="U18" s="75" t="s">
        <v>56</v>
      </c>
      <c r="V18" s="75" t="s">
        <v>57</v>
      </c>
      <c r="W18" s="75" t="s">
        <v>56</v>
      </c>
      <c r="X18" s="76" t="s">
        <v>57</v>
      </c>
      <c r="Y18" s="3"/>
      <c r="Z18" s="3"/>
      <c r="AA18" s="3"/>
      <c r="AB18" s="3"/>
      <c r="AC18" s="3"/>
      <c r="AD18" s="3"/>
      <c r="AE18" s="3"/>
    </row>
    <row r="19" ht="69" customHeight="1">
      <c r="A19" s="151"/>
      <c r="B19" s="175"/>
      <c r="C19" s="139" t="s">
        <v>116</v>
      </c>
      <c r="D19" s="176" t="s">
        <v>114</v>
      </c>
      <c r="E19" s="174" t="s">
        <v>82</v>
      </c>
      <c r="F19" s="153">
        <v>51</v>
      </c>
      <c r="G19" s="153">
        <v>50</v>
      </c>
      <c r="H19" s="153">
        <v>50</v>
      </c>
      <c r="I19" s="153">
        <v>60</v>
      </c>
      <c r="J19" s="153">
        <v>60</v>
      </c>
      <c r="K19" s="153">
        <v>70</v>
      </c>
      <c r="L19" s="153">
        <v>70</v>
      </c>
      <c r="M19" s="153">
        <v>80</v>
      </c>
      <c r="N19" s="153">
        <v>80</v>
      </c>
      <c r="O19" s="153">
        <v>85</v>
      </c>
      <c r="P19" s="153">
        <v>85</v>
      </c>
      <c r="Q19" s="153">
        <v>90</v>
      </c>
      <c r="R19" s="153">
        <v>90</v>
      </c>
      <c r="S19" s="153">
        <v>95</v>
      </c>
      <c r="T19" s="153">
        <v>95</v>
      </c>
      <c r="U19" s="153">
        <v>100</v>
      </c>
      <c r="V19" s="153">
        <v>100</v>
      </c>
      <c r="W19" s="153">
        <v>105</v>
      </c>
      <c r="X19" s="81">
        <v>105</v>
      </c>
      <c r="Y19" s="3"/>
      <c r="Z19" s="3"/>
      <c r="AA19" s="3"/>
      <c r="AB19" s="3"/>
      <c r="AC19" s="3"/>
      <c r="AD19" s="3"/>
      <c r="AE19" s="3"/>
    </row>
    <row r="20" ht="17.399999999999999" customHeight="1">
      <c r="A20" s="153"/>
      <c r="B20" s="177" t="s">
        <v>117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9"/>
      <c r="Y20" s="3"/>
      <c r="Z20" s="3"/>
      <c r="AA20" s="3"/>
      <c r="AB20" s="3"/>
      <c r="AC20" s="3"/>
      <c r="AD20" s="3"/>
      <c r="AE20" s="3"/>
    </row>
    <row r="21" ht="93.599999999999994" customHeight="1">
      <c r="A21" s="153" t="s">
        <v>118</v>
      </c>
      <c r="B21" s="180" t="s">
        <v>119</v>
      </c>
      <c r="C21" s="155" t="s">
        <v>120</v>
      </c>
      <c r="D21" s="174" t="s">
        <v>121</v>
      </c>
      <c r="E21" s="176" t="s">
        <v>122</v>
      </c>
      <c r="F21" s="86">
        <v>8</v>
      </c>
      <c r="G21" s="87" t="s">
        <v>61</v>
      </c>
      <c r="H21" s="87" t="s">
        <v>61</v>
      </c>
      <c r="I21" s="87" t="s">
        <v>61</v>
      </c>
      <c r="J21" s="87" t="s">
        <v>61</v>
      </c>
      <c r="K21" s="87" t="s">
        <v>61</v>
      </c>
      <c r="L21" s="87" t="s">
        <v>61</v>
      </c>
      <c r="M21" s="87" t="s">
        <v>61</v>
      </c>
      <c r="N21" s="87" t="s">
        <v>61</v>
      </c>
      <c r="O21" s="87" t="s">
        <v>61</v>
      </c>
      <c r="P21" s="87" t="s">
        <v>61</v>
      </c>
      <c r="Q21" s="87" t="s">
        <v>61</v>
      </c>
      <c r="R21" s="87" t="s">
        <v>61</v>
      </c>
      <c r="S21" s="87" t="s">
        <v>61</v>
      </c>
      <c r="T21" s="87" t="s">
        <v>61</v>
      </c>
      <c r="U21" s="87" t="s">
        <v>61</v>
      </c>
      <c r="V21" s="87">
        <v>0</v>
      </c>
      <c r="W21" s="87" t="s">
        <v>61</v>
      </c>
      <c r="X21" s="87">
        <v>0</v>
      </c>
      <c r="Y21" s="3"/>
      <c r="Z21" s="3"/>
      <c r="AA21" s="3"/>
      <c r="AB21" s="3"/>
      <c r="AC21" s="3"/>
      <c r="AD21" s="3"/>
      <c r="AE21" s="3"/>
    </row>
    <row r="22" ht="15.6" customHeight="1">
      <c r="A22" s="153"/>
      <c r="B22" s="177" t="s">
        <v>123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9"/>
      <c r="Y22" s="3"/>
      <c r="Z22" s="3"/>
      <c r="AA22" s="3"/>
      <c r="AB22" s="3"/>
      <c r="AC22" s="3"/>
      <c r="AD22" s="3"/>
      <c r="AE22" s="3"/>
    </row>
    <row r="23" ht="72" customHeight="1">
      <c r="A23" s="153" t="s">
        <v>124</v>
      </c>
      <c r="B23" s="162" t="s">
        <v>125</v>
      </c>
      <c r="C23" s="155" t="s">
        <v>126</v>
      </c>
      <c r="D23" s="181" t="s">
        <v>127</v>
      </c>
      <c r="E23" s="176" t="s">
        <v>128</v>
      </c>
      <c r="F23" s="88">
        <v>0</v>
      </c>
      <c r="G23" s="89">
        <v>25</v>
      </c>
      <c r="H23" s="90">
        <v>0</v>
      </c>
      <c r="I23" s="91">
        <v>25</v>
      </c>
      <c r="J23" s="89">
        <v>0</v>
      </c>
      <c r="K23" s="91">
        <v>35</v>
      </c>
      <c r="L23" s="89">
        <v>0</v>
      </c>
      <c r="M23" s="92">
        <v>70</v>
      </c>
      <c r="N23" s="74">
        <v>0</v>
      </c>
      <c r="O23" s="93">
        <v>100</v>
      </c>
      <c r="P23" s="90"/>
      <c r="Q23" s="94">
        <v>100</v>
      </c>
      <c r="R23" s="95"/>
      <c r="S23" s="94">
        <v>100</v>
      </c>
      <c r="T23" s="95"/>
      <c r="U23" s="94">
        <v>100</v>
      </c>
      <c r="V23" s="95"/>
      <c r="W23" s="94">
        <v>100</v>
      </c>
      <c r="X23" s="95"/>
      <c r="Y23" s="3"/>
      <c r="Z23" s="3"/>
      <c r="AA23" s="3"/>
      <c r="AB23" s="3"/>
      <c r="AC23" s="3"/>
      <c r="AD23" s="3"/>
      <c r="AE23" s="3"/>
    </row>
    <row r="24" ht="14.4" customHeight="1">
      <c r="A24" s="153"/>
      <c r="B24" s="177" t="s">
        <v>129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9"/>
      <c r="Y24" s="3"/>
      <c r="Z24" s="3"/>
      <c r="AA24" s="3"/>
      <c r="AB24" s="3"/>
      <c r="AC24" s="3"/>
      <c r="AD24" s="3"/>
      <c r="AE24" s="3"/>
    </row>
    <row r="25" ht="59.399999999999999" customHeight="1">
      <c r="A25" s="153" t="s">
        <v>130</v>
      </c>
      <c r="B25" s="162" t="s">
        <v>131</v>
      </c>
      <c r="C25" s="155" t="s">
        <v>132</v>
      </c>
      <c r="D25" s="174" t="s">
        <v>133</v>
      </c>
      <c r="E25" s="174" t="s">
        <v>82</v>
      </c>
      <c r="F25" s="163">
        <v>12</v>
      </c>
      <c r="G25" s="163" t="s">
        <v>66</v>
      </c>
      <c r="H25" s="163" t="s">
        <v>66</v>
      </c>
      <c r="I25" s="163" t="s">
        <v>66</v>
      </c>
      <c r="J25" s="163" t="s">
        <v>66</v>
      </c>
      <c r="K25" s="163" t="s">
        <v>66</v>
      </c>
      <c r="L25" s="163" t="s">
        <v>66</v>
      </c>
      <c r="M25" s="163" t="s">
        <v>66</v>
      </c>
      <c r="N25" s="163" t="s">
        <v>66</v>
      </c>
      <c r="O25" s="163" t="s">
        <v>66</v>
      </c>
      <c r="P25" s="163" t="s">
        <v>66</v>
      </c>
      <c r="Q25" s="163" t="s">
        <v>66</v>
      </c>
      <c r="R25" s="163" t="s">
        <v>66</v>
      </c>
      <c r="S25" s="163" t="s">
        <v>66</v>
      </c>
      <c r="T25" s="163" t="s">
        <v>66</v>
      </c>
      <c r="U25" s="163" t="s">
        <v>66</v>
      </c>
      <c r="V25" s="163" t="s">
        <v>66</v>
      </c>
      <c r="W25" s="163" t="s">
        <v>66</v>
      </c>
      <c r="X25" s="163" t="s">
        <v>66</v>
      </c>
      <c r="Y25" s="3"/>
      <c r="Z25" s="3"/>
      <c r="AA25" s="3"/>
      <c r="AB25" s="3"/>
      <c r="AC25" s="3"/>
      <c r="AD25" s="3"/>
      <c r="AE25" s="3"/>
    </row>
    <row r="26" ht="14.4" customHeight="1">
      <c r="A26" s="163"/>
      <c r="B26" s="177" t="s">
        <v>134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9"/>
      <c r="Y26" s="3"/>
      <c r="Z26" s="3"/>
      <c r="AA26" s="3"/>
      <c r="AB26" s="3"/>
      <c r="AC26" s="3"/>
      <c r="AD26" s="3"/>
      <c r="AE26" s="3"/>
    </row>
  </sheetData>
  <mergeCells count="30">
    <mergeCell ref="T3:W3"/>
    <mergeCell ref="B5:X5"/>
    <mergeCell ref="B6:X6"/>
    <mergeCell ref="B7:X7"/>
    <mergeCell ref="A8:A10"/>
    <mergeCell ref="B8:B10"/>
    <mergeCell ref="C8:C10"/>
    <mergeCell ref="D8:D10"/>
    <mergeCell ref="E8:E10"/>
    <mergeCell ref="F8:F10"/>
    <mergeCell ref="G8:X8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A12:A17"/>
    <mergeCell ref="B12:B17"/>
    <mergeCell ref="M13:X13"/>
    <mergeCell ref="F14:L14"/>
    <mergeCell ref="A18:A19"/>
    <mergeCell ref="B18:B19"/>
    <mergeCell ref="B20:X20"/>
    <mergeCell ref="B22:X22"/>
    <mergeCell ref="B24:X24"/>
    <mergeCell ref="B26:X26"/>
  </mergeCells>
  <printOptions headings="0" gridLines="0"/>
  <pageMargins left="0.69999999999999996" right="0.69999999999999996" top="0.75" bottom="0.75" header="0.29999999999999999" footer="0.29999999999999999"/>
  <pageSetup paperSize="9" scale="40" firstPageNumber="4294967295" fitToWidth="1" fitToHeight="1" pageOrder="downThenOver" orientation="landscape" usePrinterDefaults="1" blackAndWhite="0" draft="0" cellComments="none" useFirstPageNumber="0" errors="displayed" horizontalDpi="180" verticalDpi="18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72" activeCellId="0" sqref="G72"/>
    </sheetView>
  </sheetViews>
  <sheetFormatPr defaultRowHeight="14.25"/>
  <cols>
    <col customWidth="1" min="1" max="1" width="5.44140625"/>
    <col customWidth="1" min="2" max="2" width="43.109375"/>
    <col customWidth="1" min="3" max="3" width="12.88671875"/>
    <col customWidth="1" min="4" max="4" width="11.5546875"/>
    <col customWidth="1" min="5" max="5" width="11.6640625"/>
    <col customWidth="1" min="6" max="6" width="11.44140625"/>
    <col customWidth="1" min="7" max="7" width="10.44140625"/>
    <col customWidth="1" min="8" max="8" width="11.6640625"/>
    <col customWidth="1" min="9" max="9" width="12.6640625"/>
    <col customWidth="1" min="10" max="10" width="11.33203125"/>
    <col customWidth="1" min="11" max="11" width="11.6640625"/>
    <col customWidth="1" min="12" max="12" width="10.44140625"/>
    <col customWidth="1" min="13" max="13" width="10.6640625"/>
    <col customWidth="1" min="14" max="14" width="9.33203125"/>
    <col customWidth="1" min="15" max="15" width="20"/>
  </cols>
  <sheetData>
    <row r="1" ht="35.25" customHeight="1">
      <c r="L1" s="182" t="s">
        <v>135</v>
      </c>
      <c r="M1" s="183"/>
      <c r="N1" s="183"/>
    </row>
    <row r="3" ht="15">
      <c r="A3" s="7" t="s">
        <v>136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ht="15.6">
      <c r="A4" s="184" t="s">
        <v>137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ht="15">
      <c r="A5" s="185" t="s">
        <v>138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ht="27.75" customHeight="1">
      <c r="A6" s="186" t="s">
        <v>89</v>
      </c>
      <c r="B6" s="140" t="s">
        <v>139</v>
      </c>
      <c r="C6" s="140" t="s">
        <v>140</v>
      </c>
      <c r="D6" s="140" t="s">
        <v>141</v>
      </c>
      <c r="E6" s="187" t="s">
        <v>142</v>
      </c>
      <c r="F6" s="188"/>
      <c r="G6" s="189" t="s">
        <v>143</v>
      </c>
      <c r="H6" s="190"/>
      <c r="I6" s="190"/>
      <c r="J6" s="190"/>
      <c r="K6" s="190"/>
      <c r="L6" s="190"/>
      <c r="M6" s="190"/>
      <c r="N6" s="191"/>
      <c r="O6" s="140" t="s">
        <v>144</v>
      </c>
    </row>
    <row r="7" ht="15" customHeight="1">
      <c r="A7" s="192"/>
      <c r="B7" s="146"/>
      <c r="C7" s="146"/>
      <c r="D7" s="146"/>
      <c r="E7" s="193"/>
      <c r="F7" s="194"/>
      <c r="G7" s="187" t="s">
        <v>145</v>
      </c>
      <c r="H7" s="188"/>
      <c r="I7" s="187" t="s">
        <v>146</v>
      </c>
      <c r="J7" s="188"/>
      <c r="K7" s="187" t="s">
        <v>147</v>
      </c>
      <c r="L7" s="188"/>
      <c r="M7" s="187" t="s">
        <v>148</v>
      </c>
      <c r="N7" s="188"/>
      <c r="O7" s="146"/>
    </row>
    <row r="8" ht="6.5999999999999996" customHeight="1">
      <c r="A8" s="192"/>
      <c r="B8" s="146"/>
      <c r="C8" s="146"/>
      <c r="D8" s="146"/>
      <c r="E8" s="195"/>
      <c r="F8" s="196"/>
      <c r="G8" s="195"/>
      <c r="H8" s="196"/>
      <c r="I8" s="195"/>
      <c r="J8" s="196"/>
      <c r="K8" s="195"/>
      <c r="L8" s="196"/>
      <c r="M8" s="195"/>
      <c r="N8" s="196"/>
      <c r="O8" s="146"/>
    </row>
    <row r="9" ht="15">
      <c r="A9" s="197"/>
      <c r="B9" s="149"/>
      <c r="C9" s="149"/>
      <c r="D9" s="149"/>
      <c r="E9" s="196" t="s">
        <v>149</v>
      </c>
      <c r="F9" s="189" t="s">
        <v>150</v>
      </c>
      <c r="G9" s="189" t="s">
        <v>149</v>
      </c>
      <c r="H9" s="198" t="s">
        <v>150</v>
      </c>
      <c r="I9" s="196" t="s">
        <v>149</v>
      </c>
      <c r="J9" s="196" t="s">
        <v>150</v>
      </c>
      <c r="K9" s="196" t="s">
        <v>149</v>
      </c>
      <c r="L9" s="196" t="s">
        <v>150</v>
      </c>
      <c r="M9" s="196" t="s">
        <v>149</v>
      </c>
      <c r="N9" s="196" t="s">
        <v>74</v>
      </c>
      <c r="O9" s="149"/>
    </row>
    <row r="10" s="199" customFormat="1" ht="15">
      <c r="A10" s="200">
        <v>1</v>
      </c>
      <c r="B10" s="201">
        <v>2</v>
      </c>
      <c r="C10" s="201">
        <v>3</v>
      </c>
      <c r="D10" s="201">
        <v>4</v>
      </c>
      <c r="E10" s="201">
        <v>5</v>
      </c>
      <c r="F10" s="202">
        <v>6</v>
      </c>
      <c r="G10" s="202">
        <v>7</v>
      </c>
      <c r="H10" s="203">
        <v>8</v>
      </c>
      <c r="I10" s="201">
        <v>9</v>
      </c>
      <c r="J10" s="201">
        <v>10</v>
      </c>
      <c r="K10" s="201">
        <v>11</v>
      </c>
      <c r="L10" s="201">
        <v>12</v>
      </c>
      <c r="M10" s="201">
        <v>13</v>
      </c>
      <c r="N10" s="201">
        <v>14</v>
      </c>
      <c r="O10" s="201">
        <v>15</v>
      </c>
    </row>
    <row r="11" s="204" customFormat="1" ht="15">
      <c r="A11" s="205">
        <v>1</v>
      </c>
      <c r="B11" s="206" t="s">
        <v>151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</row>
    <row r="12" s="204" customFormat="1" ht="13.199999999999999" customHeight="1">
      <c r="A12" s="209" t="s">
        <v>111</v>
      </c>
      <c r="B12" s="206" t="s">
        <v>152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</row>
    <row r="13" s="204" customFormat="1" ht="15">
      <c r="A13" s="210"/>
      <c r="B13" s="206" t="s">
        <v>153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8"/>
    </row>
    <row r="14" ht="15" customHeight="1">
      <c r="A14" s="140" t="s">
        <v>154</v>
      </c>
      <c r="B14" s="211" t="s">
        <v>155</v>
      </c>
      <c r="C14" s="140" t="s">
        <v>156</v>
      </c>
      <c r="D14" s="212" t="s">
        <v>157</v>
      </c>
      <c r="E14" s="213">
        <f>SUM(E15:E23)</f>
        <v>90039.599999999991</v>
      </c>
      <c r="F14" s="214">
        <f>SUM(F15:F23)</f>
        <v>9027.6000000000004</v>
      </c>
      <c r="G14" s="214">
        <f>SUM(G15:G23)</f>
        <v>90039.599999999991</v>
      </c>
      <c r="H14" s="214">
        <f>SUM(H15:H23)</f>
        <v>9027.6000000000004</v>
      </c>
      <c r="I14" s="215"/>
      <c r="J14" s="216"/>
      <c r="K14" s="217"/>
      <c r="L14" s="218"/>
      <c r="M14" s="219"/>
      <c r="N14" s="219"/>
      <c r="O14" s="140" t="s">
        <v>158</v>
      </c>
    </row>
    <row r="15" ht="15">
      <c r="A15" s="146"/>
      <c r="B15" s="220"/>
      <c r="C15" s="146"/>
      <c r="D15" s="221">
        <v>2017</v>
      </c>
      <c r="E15" s="222">
        <v>12334</v>
      </c>
      <c r="F15" s="223">
        <v>874.29999999999995</v>
      </c>
      <c r="G15" s="222">
        <v>12334</v>
      </c>
      <c r="H15" s="223">
        <v>874.29999999999995</v>
      </c>
      <c r="I15" s="224"/>
      <c r="J15" s="225"/>
      <c r="K15" s="225"/>
      <c r="L15" s="225"/>
      <c r="M15" s="225"/>
      <c r="N15" s="225"/>
      <c r="O15" s="146"/>
    </row>
    <row r="16" ht="15">
      <c r="A16" s="146"/>
      <c r="B16" s="220"/>
      <c r="C16" s="146"/>
      <c r="D16" s="221">
        <v>2018</v>
      </c>
      <c r="E16" s="222">
        <v>10167.5</v>
      </c>
      <c r="F16" s="226">
        <v>874.70000000000005</v>
      </c>
      <c r="G16" s="222">
        <v>10167.5</v>
      </c>
      <c r="H16" s="226">
        <v>874.70000000000005</v>
      </c>
      <c r="I16" s="224"/>
      <c r="J16" s="225"/>
      <c r="K16" s="225"/>
      <c r="L16" s="225"/>
      <c r="M16" s="225"/>
      <c r="N16" s="225"/>
      <c r="O16" s="146"/>
    </row>
    <row r="17" ht="15">
      <c r="A17" s="146"/>
      <c r="B17" s="220"/>
      <c r="C17" s="146"/>
      <c r="D17" s="221">
        <v>2019</v>
      </c>
      <c r="E17" s="222">
        <v>7067</v>
      </c>
      <c r="F17" s="226">
        <v>1099.7</v>
      </c>
      <c r="G17" s="222">
        <v>7067</v>
      </c>
      <c r="H17" s="226">
        <v>1099.7</v>
      </c>
      <c r="I17" s="224"/>
      <c r="J17" s="225"/>
      <c r="K17" s="225"/>
      <c r="L17" s="225"/>
      <c r="M17" s="225"/>
      <c r="N17" s="225"/>
      <c r="O17" s="146"/>
    </row>
    <row r="18" ht="15">
      <c r="A18" s="146"/>
      <c r="B18" s="220"/>
      <c r="C18" s="146"/>
      <c r="D18" s="221">
        <v>2020</v>
      </c>
      <c r="E18" s="222">
        <v>8241.7999999999993</v>
      </c>
      <c r="F18" s="226">
        <v>1074.7</v>
      </c>
      <c r="G18" s="222">
        <v>8241.7999999999993</v>
      </c>
      <c r="H18" s="226">
        <v>1074.7</v>
      </c>
      <c r="I18" s="224"/>
      <c r="J18" s="225"/>
      <c r="K18" s="225"/>
      <c r="L18" s="225"/>
      <c r="M18" s="225"/>
      <c r="N18" s="225"/>
      <c r="O18" s="146"/>
    </row>
    <row r="19" ht="15">
      <c r="A19" s="146"/>
      <c r="B19" s="220"/>
      <c r="C19" s="146"/>
      <c r="D19" s="221">
        <v>2021</v>
      </c>
      <c r="E19" s="222">
        <v>8253.5</v>
      </c>
      <c r="F19" s="226">
        <v>1516.8</v>
      </c>
      <c r="G19" s="222">
        <v>8253.5</v>
      </c>
      <c r="H19" s="226">
        <v>1516.8</v>
      </c>
      <c r="I19" s="224"/>
      <c r="J19" s="225"/>
      <c r="K19" s="225"/>
      <c r="L19" s="225"/>
      <c r="M19" s="225"/>
      <c r="N19" s="225"/>
      <c r="O19" s="146"/>
    </row>
    <row r="20" ht="15">
      <c r="A20" s="146"/>
      <c r="B20" s="220"/>
      <c r="C20" s="146"/>
      <c r="D20" s="221">
        <v>2022</v>
      </c>
      <c r="E20" s="222">
        <v>9758.7000000000007</v>
      </c>
      <c r="F20" s="227">
        <v>1388</v>
      </c>
      <c r="G20" s="222">
        <v>9758.7000000000007</v>
      </c>
      <c r="H20" s="227">
        <v>1388</v>
      </c>
      <c r="I20" s="224"/>
      <c r="J20" s="225"/>
      <c r="K20" s="225"/>
      <c r="L20" s="225"/>
      <c r="M20" s="225"/>
      <c r="N20" s="225"/>
      <c r="O20" s="146"/>
    </row>
    <row r="21" ht="15">
      <c r="A21" s="146"/>
      <c r="B21" s="220"/>
      <c r="C21" s="146"/>
      <c r="D21" s="221">
        <v>2023</v>
      </c>
      <c r="E21" s="222">
        <v>10532.200000000001</v>
      </c>
      <c r="F21" s="228">
        <v>1099.7</v>
      </c>
      <c r="G21" s="222">
        <v>10532.200000000001</v>
      </c>
      <c r="H21" s="228">
        <v>1099.7</v>
      </c>
      <c r="I21" s="224"/>
      <c r="J21" s="225"/>
      <c r="K21" s="225"/>
      <c r="L21" s="225"/>
      <c r="M21" s="225"/>
      <c r="N21" s="225"/>
      <c r="O21" s="146"/>
    </row>
    <row r="22" ht="15">
      <c r="A22" s="146"/>
      <c r="B22" s="220"/>
      <c r="C22" s="146"/>
      <c r="D22" s="221">
        <v>2024</v>
      </c>
      <c r="E22" s="222">
        <v>11305.700000000001</v>
      </c>
      <c r="F22" s="228">
        <v>1099.7</v>
      </c>
      <c r="G22" s="222">
        <v>11305.700000000001</v>
      </c>
      <c r="H22" s="228">
        <v>1099.7</v>
      </c>
      <c r="I22" s="224"/>
      <c r="J22" s="225"/>
      <c r="K22" s="225"/>
      <c r="L22" s="225"/>
      <c r="M22" s="225"/>
      <c r="N22" s="225"/>
      <c r="O22" s="146"/>
    </row>
    <row r="23" ht="15">
      <c r="A23" s="149"/>
      <c r="B23" s="229"/>
      <c r="C23" s="149"/>
      <c r="D23" s="221">
        <v>2025</v>
      </c>
      <c r="E23" s="222">
        <v>12379.200000000001</v>
      </c>
      <c r="F23" s="230">
        <v>0</v>
      </c>
      <c r="G23" s="222">
        <v>12379.200000000001</v>
      </c>
      <c r="H23" s="230">
        <v>0</v>
      </c>
      <c r="I23" s="224"/>
      <c r="J23" s="225"/>
      <c r="K23" s="225"/>
      <c r="L23" s="225"/>
      <c r="M23" s="225"/>
      <c r="N23" s="225"/>
      <c r="O23" s="149"/>
    </row>
    <row r="24" ht="14.25" customHeight="1">
      <c r="A24" s="231" t="s">
        <v>118</v>
      </c>
      <c r="B24" s="232" t="s">
        <v>159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4"/>
    </row>
    <row r="25" s="235" customFormat="1" ht="14.25" customHeight="1">
      <c r="A25" s="236"/>
      <c r="B25" s="237" t="s">
        <v>160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8"/>
    </row>
    <row r="26" ht="15" customHeight="1">
      <c r="A26" s="146" t="s">
        <v>161</v>
      </c>
      <c r="B26" s="220" t="s">
        <v>162</v>
      </c>
      <c r="C26" s="146" t="s">
        <v>163</v>
      </c>
      <c r="D26" s="212" t="s">
        <v>157</v>
      </c>
      <c r="E26" s="239">
        <f>SUM(E27:E35)</f>
        <v>273537</v>
      </c>
      <c r="F26" s="239">
        <f>SUM(F27:F35)</f>
        <v>121448.90000000001</v>
      </c>
      <c r="G26" s="239">
        <f>SUM(G27:G35)</f>
        <v>273015.20000000001</v>
      </c>
      <c r="H26" s="239">
        <f>SUM(H27:H35)</f>
        <v>120927.09999999999</v>
      </c>
      <c r="I26" s="240"/>
      <c r="J26" s="222"/>
      <c r="K26" s="239">
        <f>SUM(K27:K35)</f>
        <v>521.79999999999995</v>
      </c>
      <c r="L26" s="239">
        <f>SUM(L27:L35)</f>
        <v>521.79999999999995</v>
      </c>
      <c r="M26" s="225"/>
      <c r="N26" s="225"/>
      <c r="O26" s="146" t="s">
        <v>164</v>
      </c>
    </row>
    <row r="27" ht="15" customHeight="1">
      <c r="A27" s="146"/>
      <c r="B27" s="220"/>
      <c r="C27" s="146"/>
      <c r="D27" s="221">
        <v>2017</v>
      </c>
      <c r="E27" s="241">
        <v>21802.200000000001</v>
      </c>
      <c r="F27" s="241">
        <v>21802.099999999999</v>
      </c>
      <c r="G27" s="241">
        <v>21280.400000000001</v>
      </c>
      <c r="H27" s="241">
        <v>21280.299999999999</v>
      </c>
      <c r="I27" s="240"/>
      <c r="J27" s="222"/>
      <c r="K27" s="242">
        <v>521.79999999999995</v>
      </c>
      <c r="L27" s="242">
        <v>521.79999999999995</v>
      </c>
      <c r="M27" s="225"/>
      <c r="N27" s="225"/>
      <c r="O27" s="146"/>
    </row>
    <row r="28" ht="15" customHeight="1">
      <c r="A28" s="146"/>
      <c r="B28" s="220"/>
      <c r="C28" s="146"/>
      <c r="D28" s="221">
        <v>2018</v>
      </c>
      <c r="E28" s="228">
        <v>52066.800000000003</v>
      </c>
      <c r="F28" s="228">
        <v>52058</v>
      </c>
      <c r="G28" s="228">
        <v>52066.800000000003</v>
      </c>
      <c r="H28" s="228">
        <v>52058</v>
      </c>
      <c r="I28" s="240"/>
      <c r="J28" s="222"/>
      <c r="K28" s="240">
        <v>0</v>
      </c>
      <c r="L28" s="222">
        <v>0</v>
      </c>
      <c r="M28" s="225"/>
      <c r="N28" s="225"/>
      <c r="O28" s="146"/>
    </row>
    <row r="29" ht="15" customHeight="1">
      <c r="A29" s="146"/>
      <c r="B29" s="220"/>
      <c r="C29" s="146"/>
      <c r="D29" s="221">
        <v>2019</v>
      </c>
      <c r="E29" s="228">
        <v>29697.599999999999</v>
      </c>
      <c r="F29" s="228">
        <v>28580.599999999999</v>
      </c>
      <c r="G29" s="228">
        <v>29697.599999999999</v>
      </c>
      <c r="H29" s="228">
        <v>28580.599999999999</v>
      </c>
      <c r="I29" s="240"/>
      <c r="J29" s="222"/>
      <c r="K29" s="240">
        <v>0</v>
      </c>
      <c r="L29" s="222">
        <v>0</v>
      </c>
      <c r="M29" s="225"/>
      <c r="N29" s="225"/>
      <c r="O29" s="146"/>
    </row>
    <row r="30" ht="15" customHeight="1">
      <c r="A30" s="146"/>
      <c r="B30" s="220"/>
      <c r="C30" s="146"/>
      <c r="D30" s="221">
        <v>2020</v>
      </c>
      <c r="E30" s="228">
        <v>20543.200000000001</v>
      </c>
      <c r="F30" s="228">
        <v>18999</v>
      </c>
      <c r="G30" s="228">
        <v>20543.200000000001</v>
      </c>
      <c r="H30" s="228">
        <v>18999</v>
      </c>
      <c r="I30" s="240"/>
      <c r="J30" s="222"/>
      <c r="K30" s="240">
        <v>0</v>
      </c>
      <c r="L30" s="222">
        <v>0</v>
      </c>
      <c r="M30" s="225"/>
      <c r="N30" s="225"/>
      <c r="O30" s="146"/>
    </row>
    <row r="31" ht="15" customHeight="1">
      <c r="A31" s="146"/>
      <c r="B31" s="220"/>
      <c r="C31" s="146"/>
      <c r="D31" s="221">
        <v>2021</v>
      </c>
      <c r="E31" s="222">
        <v>23166.900000000001</v>
      </c>
      <c r="F31" s="222">
        <v>0</v>
      </c>
      <c r="G31" s="222">
        <v>23166.900000000001</v>
      </c>
      <c r="H31" s="222">
        <v>0</v>
      </c>
      <c r="I31" s="240"/>
      <c r="J31" s="222"/>
      <c r="K31" s="240">
        <v>0</v>
      </c>
      <c r="L31" s="222">
        <v>0</v>
      </c>
      <c r="M31" s="225"/>
      <c r="N31" s="225"/>
      <c r="O31" s="146"/>
    </row>
    <row r="32" ht="15" customHeight="1">
      <c r="A32" s="146"/>
      <c r="B32" s="220"/>
      <c r="C32" s="146"/>
      <c r="D32" s="221">
        <v>2022</v>
      </c>
      <c r="E32" s="222">
        <v>2268.0999999999999</v>
      </c>
      <c r="F32" s="222">
        <v>9.1999999999999993</v>
      </c>
      <c r="G32" s="222">
        <v>2268.0999999999999</v>
      </c>
      <c r="H32" s="222">
        <v>9.1999999999999993</v>
      </c>
      <c r="I32" s="240"/>
      <c r="J32" s="222"/>
      <c r="K32" s="240">
        <v>0</v>
      </c>
      <c r="L32" s="222">
        <v>0</v>
      </c>
      <c r="M32" s="225"/>
      <c r="N32" s="225"/>
      <c r="O32" s="146"/>
    </row>
    <row r="33" ht="15" customHeight="1">
      <c r="A33" s="146"/>
      <c r="B33" s="220"/>
      <c r="C33" s="146"/>
      <c r="D33" s="221">
        <v>2023</v>
      </c>
      <c r="E33" s="222">
        <v>44282.699999999997</v>
      </c>
      <c r="F33" s="222">
        <v>0</v>
      </c>
      <c r="G33" s="222">
        <v>44282.699999999997</v>
      </c>
      <c r="H33" s="222">
        <v>0</v>
      </c>
      <c r="I33" s="240"/>
      <c r="J33" s="222"/>
      <c r="K33" s="240">
        <v>0</v>
      </c>
      <c r="L33" s="222">
        <v>0</v>
      </c>
      <c r="M33" s="225"/>
      <c r="N33" s="225"/>
      <c r="O33" s="146"/>
    </row>
    <row r="34" ht="15" customHeight="1">
      <c r="A34" s="146"/>
      <c r="B34" s="220"/>
      <c r="C34" s="146"/>
      <c r="D34" s="221">
        <v>2024</v>
      </c>
      <c r="E34" s="222">
        <v>59581.099999999999</v>
      </c>
      <c r="F34" s="222">
        <v>0</v>
      </c>
      <c r="G34" s="222">
        <v>59581.099999999999</v>
      </c>
      <c r="H34" s="222">
        <v>0</v>
      </c>
      <c r="I34" s="240"/>
      <c r="J34" s="222"/>
      <c r="K34" s="240">
        <v>0</v>
      </c>
      <c r="L34" s="222">
        <v>0</v>
      </c>
      <c r="M34" s="225"/>
      <c r="N34" s="225"/>
      <c r="O34" s="146"/>
    </row>
    <row r="35" ht="15" customHeight="1">
      <c r="A35" s="149"/>
      <c r="B35" s="229"/>
      <c r="C35" s="149"/>
      <c r="D35" s="221">
        <v>2025</v>
      </c>
      <c r="E35" s="222">
        <v>20128.400000000001</v>
      </c>
      <c r="F35" s="222">
        <v>0</v>
      </c>
      <c r="G35" s="222">
        <v>20128.400000000001</v>
      </c>
      <c r="H35" s="222">
        <v>0</v>
      </c>
      <c r="I35" s="240"/>
      <c r="J35" s="222"/>
      <c r="K35" s="240">
        <v>0</v>
      </c>
      <c r="L35" s="222">
        <v>0</v>
      </c>
      <c r="M35" s="225"/>
      <c r="N35" s="225"/>
      <c r="O35" s="149"/>
    </row>
    <row r="36" ht="27" customHeight="1">
      <c r="A36" s="231" t="s">
        <v>124</v>
      </c>
      <c r="B36" s="232" t="s">
        <v>165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4"/>
    </row>
    <row r="37" s="235" customFormat="1" ht="14.25" customHeight="1">
      <c r="A37" s="236"/>
      <c r="B37" s="237" t="s">
        <v>166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8"/>
    </row>
    <row r="38" ht="13.949999999999999" customHeight="1">
      <c r="A38" s="140" t="s">
        <v>167</v>
      </c>
      <c r="B38" s="211" t="s">
        <v>168</v>
      </c>
      <c r="C38" s="140" t="s">
        <v>169</v>
      </c>
      <c r="D38" s="212" t="s">
        <v>157</v>
      </c>
      <c r="E38" s="239">
        <f>SUM(E39:E47)</f>
        <v>293187.90000000002</v>
      </c>
      <c r="F38" s="239">
        <f t="shared" ref="F38:H50" si="0">SUM(F39:F47)</f>
        <v>0</v>
      </c>
      <c r="G38" s="239">
        <f t="shared" si="0"/>
        <v>126248.60000000001</v>
      </c>
      <c r="H38" s="239">
        <f t="shared" si="0"/>
        <v>0</v>
      </c>
      <c r="I38" s="240"/>
      <c r="J38" s="222"/>
      <c r="K38" s="239">
        <f t="shared" ref="K38:K50" si="1">SUM(K39:K47)</f>
        <v>166939.29999999999</v>
      </c>
      <c r="L38" s="239">
        <f t="shared" ref="L38:L50" si="2">SUM(L39:L47)</f>
        <v>0</v>
      </c>
      <c r="M38" s="225"/>
      <c r="N38" s="225"/>
      <c r="O38" s="140" t="s">
        <v>170</v>
      </c>
    </row>
    <row r="39" ht="13.949999999999999" customHeight="1">
      <c r="A39" s="146"/>
      <c r="B39" s="220"/>
      <c r="C39" s="146"/>
      <c r="D39" s="221">
        <v>2017</v>
      </c>
      <c r="E39" s="241">
        <v>47849</v>
      </c>
      <c r="F39" s="222">
        <v>0</v>
      </c>
      <c r="G39" s="241">
        <v>47849</v>
      </c>
      <c r="H39" s="222">
        <v>0</v>
      </c>
      <c r="I39" s="240"/>
      <c r="J39" s="222"/>
      <c r="K39" s="222">
        <v>0</v>
      </c>
      <c r="L39" s="222">
        <v>0</v>
      </c>
      <c r="M39" s="225"/>
      <c r="N39" s="225"/>
      <c r="O39" s="146"/>
    </row>
    <row r="40" ht="13.949999999999999" customHeight="1">
      <c r="A40" s="146"/>
      <c r="B40" s="220"/>
      <c r="C40" s="146"/>
      <c r="D40" s="221">
        <v>2018</v>
      </c>
      <c r="E40" s="241">
        <v>47849</v>
      </c>
      <c r="F40" s="228">
        <v>0</v>
      </c>
      <c r="G40" s="228">
        <v>11962.299999999999</v>
      </c>
      <c r="H40" s="228">
        <v>0</v>
      </c>
      <c r="I40" s="240"/>
      <c r="J40" s="222"/>
      <c r="K40" s="228">
        <v>35886.699999999997</v>
      </c>
      <c r="L40" s="222">
        <v>0</v>
      </c>
      <c r="M40" s="225"/>
      <c r="N40" s="225"/>
      <c r="O40" s="146"/>
    </row>
    <row r="41" ht="13.949999999999999" customHeight="1">
      <c r="A41" s="146"/>
      <c r="B41" s="220"/>
      <c r="C41" s="146"/>
      <c r="D41" s="221">
        <v>2019</v>
      </c>
      <c r="E41" s="243">
        <v>67415.199999999997</v>
      </c>
      <c r="F41" s="228">
        <v>0</v>
      </c>
      <c r="G41" s="228">
        <v>17192.700000000001</v>
      </c>
      <c r="H41" s="228">
        <v>0</v>
      </c>
      <c r="I41" s="240"/>
      <c r="J41" s="222"/>
      <c r="K41" s="228">
        <v>50222.5</v>
      </c>
      <c r="L41" s="222">
        <v>0</v>
      </c>
      <c r="M41" s="225"/>
      <c r="N41" s="225"/>
      <c r="O41" s="146"/>
    </row>
    <row r="42" ht="13.949999999999999" customHeight="1">
      <c r="A42" s="146"/>
      <c r="B42" s="220"/>
      <c r="C42" s="146"/>
      <c r="D42" s="221">
        <v>2020</v>
      </c>
      <c r="E42" s="228">
        <v>64366.199999999997</v>
      </c>
      <c r="F42" s="228">
        <v>0</v>
      </c>
      <c r="G42" s="228">
        <v>16091.6</v>
      </c>
      <c r="H42" s="228">
        <v>0</v>
      </c>
      <c r="I42" s="240"/>
      <c r="J42" s="222"/>
      <c r="K42" s="228">
        <v>48274.599999999999</v>
      </c>
      <c r="L42" s="222">
        <v>0</v>
      </c>
      <c r="M42" s="225"/>
      <c r="N42" s="225"/>
      <c r="O42" s="146"/>
    </row>
    <row r="43" ht="13.949999999999999" customHeight="1">
      <c r="A43" s="146"/>
      <c r="B43" s="220"/>
      <c r="C43" s="146"/>
      <c r="D43" s="221">
        <v>2021</v>
      </c>
      <c r="E43" s="222">
        <v>43407.300000000003</v>
      </c>
      <c r="F43" s="228">
        <v>0</v>
      </c>
      <c r="G43" s="222">
        <v>10851.799999999999</v>
      </c>
      <c r="H43" s="228">
        <v>0</v>
      </c>
      <c r="I43" s="240"/>
      <c r="J43" s="222"/>
      <c r="K43" s="222">
        <v>32555.5</v>
      </c>
      <c r="L43" s="222">
        <v>0</v>
      </c>
      <c r="M43" s="225"/>
      <c r="N43" s="225"/>
      <c r="O43" s="146"/>
    </row>
    <row r="44" ht="13.949999999999999" customHeight="1">
      <c r="A44" s="146"/>
      <c r="B44" s="220"/>
      <c r="C44" s="146"/>
      <c r="D44" s="221">
        <v>2022</v>
      </c>
      <c r="E44" s="222">
        <v>5774.1999999999998</v>
      </c>
      <c r="F44" s="222">
        <v>0</v>
      </c>
      <c r="G44" s="222">
        <v>5774.1999999999998</v>
      </c>
      <c r="H44" s="222">
        <v>0</v>
      </c>
      <c r="I44" s="240"/>
      <c r="J44" s="222"/>
      <c r="K44" s="222">
        <v>0</v>
      </c>
      <c r="L44" s="222">
        <v>0</v>
      </c>
      <c r="M44" s="225"/>
      <c r="N44" s="225"/>
      <c r="O44" s="146"/>
    </row>
    <row r="45" ht="13.949999999999999" customHeight="1">
      <c r="A45" s="146"/>
      <c r="B45" s="220"/>
      <c r="C45" s="146"/>
      <c r="D45" s="221">
        <v>2023</v>
      </c>
      <c r="E45" s="222">
        <v>5774.1999999999998</v>
      </c>
      <c r="F45" s="222">
        <v>0</v>
      </c>
      <c r="G45" s="222">
        <v>5774.1999999999998</v>
      </c>
      <c r="H45" s="222">
        <v>0</v>
      </c>
      <c r="I45" s="240"/>
      <c r="J45" s="222"/>
      <c r="K45" s="222">
        <v>0</v>
      </c>
      <c r="L45" s="222">
        <v>0</v>
      </c>
      <c r="M45" s="225"/>
      <c r="N45" s="225"/>
      <c r="O45" s="146"/>
    </row>
    <row r="46" ht="13.949999999999999" customHeight="1">
      <c r="A46" s="146"/>
      <c r="B46" s="220"/>
      <c r="C46" s="146"/>
      <c r="D46" s="221">
        <v>2024</v>
      </c>
      <c r="E46" s="222">
        <v>4458.1999999999998</v>
      </c>
      <c r="F46" s="222">
        <v>0</v>
      </c>
      <c r="G46" s="222">
        <v>4458.1999999999998</v>
      </c>
      <c r="H46" s="222">
        <v>0</v>
      </c>
      <c r="I46" s="240"/>
      <c r="J46" s="222"/>
      <c r="K46" s="222">
        <v>0</v>
      </c>
      <c r="L46" s="222">
        <v>0</v>
      </c>
      <c r="M46" s="225"/>
      <c r="N46" s="225"/>
      <c r="O46" s="146"/>
    </row>
    <row r="47" ht="13.949999999999999" customHeight="1">
      <c r="A47" s="149"/>
      <c r="B47" s="229"/>
      <c r="C47" s="149"/>
      <c r="D47" s="221">
        <v>2025</v>
      </c>
      <c r="E47" s="222">
        <v>6294.6000000000004</v>
      </c>
      <c r="F47" s="222">
        <v>0</v>
      </c>
      <c r="G47" s="222">
        <v>6294.6000000000004</v>
      </c>
      <c r="H47" s="222">
        <v>0</v>
      </c>
      <c r="I47" s="240"/>
      <c r="J47" s="222"/>
      <c r="K47" s="222">
        <v>0</v>
      </c>
      <c r="L47" s="222">
        <v>0</v>
      </c>
      <c r="M47" s="225"/>
      <c r="N47" s="225"/>
      <c r="O47" s="149"/>
    </row>
    <row r="48" ht="15" customHeight="1">
      <c r="A48" s="231" t="s">
        <v>130</v>
      </c>
      <c r="B48" s="232" t="s">
        <v>171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4"/>
    </row>
    <row r="49" s="235" customFormat="1" ht="14.25" customHeight="1">
      <c r="A49" s="236"/>
      <c r="B49" s="237" t="s">
        <v>134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8"/>
    </row>
    <row r="50" ht="15.6" customHeight="1">
      <c r="A50" s="140" t="s">
        <v>167</v>
      </c>
      <c r="B50" s="211" t="s">
        <v>172</v>
      </c>
      <c r="C50" s="140" t="s">
        <v>173</v>
      </c>
      <c r="D50" s="212" t="s">
        <v>157</v>
      </c>
      <c r="E50" s="239">
        <f>SUM(E51:E59)</f>
        <v>345274.79999999999</v>
      </c>
      <c r="F50" s="239">
        <f t="shared" si="0"/>
        <v>3406.5</v>
      </c>
      <c r="G50" s="239">
        <f>SUM(G51:G59)</f>
        <v>345274.79999999999</v>
      </c>
      <c r="H50" s="239">
        <f>SUM(H51:H59)</f>
        <v>3406.5</v>
      </c>
      <c r="I50" s="240"/>
      <c r="J50" s="222"/>
      <c r="K50" s="239">
        <f t="shared" si="1"/>
        <v>0</v>
      </c>
      <c r="L50" s="239">
        <f t="shared" si="2"/>
        <v>0</v>
      </c>
      <c r="M50" s="225"/>
      <c r="N50" s="225"/>
      <c r="O50" s="244" t="s">
        <v>174</v>
      </c>
    </row>
    <row r="51" ht="15.6" customHeight="1">
      <c r="A51" s="146"/>
      <c r="B51" s="220"/>
      <c r="C51" s="146"/>
      <c r="D51" s="221">
        <v>2017</v>
      </c>
      <c r="E51" s="245">
        <v>2358.5999999999999</v>
      </c>
      <c r="F51" s="246">
        <v>644</v>
      </c>
      <c r="G51" s="247">
        <v>2358.5999999999999</v>
      </c>
      <c r="H51" s="248">
        <v>644</v>
      </c>
      <c r="I51" s="249"/>
      <c r="J51" s="250"/>
      <c r="K51" s="247">
        <v>0</v>
      </c>
      <c r="L51" s="251">
        <v>0</v>
      </c>
      <c r="M51" s="225"/>
      <c r="N51" s="225"/>
      <c r="O51" s="252"/>
    </row>
    <row r="52" ht="15.6" customHeight="1">
      <c r="A52" s="146"/>
      <c r="B52" s="220"/>
      <c r="C52" s="146"/>
      <c r="D52" s="221">
        <v>2018</v>
      </c>
      <c r="E52" s="253">
        <v>1576.7</v>
      </c>
      <c r="F52" s="254">
        <v>218</v>
      </c>
      <c r="G52" s="255">
        <v>1576.7</v>
      </c>
      <c r="H52" s="256">
        <v>218</v>
      </c>
      <c r="I52" s="257"/>
      <c r="J52" s="258"/>
      <c r="K52" s="256">
        <v>0</v>
      </c>
      <c r="L52" s="248">
        <v>0</v>
      </c>
      <c r="M52" s="225"/>
      <c r="N52" s="225"/>
      <c r="O52" s="252"/>
    </row>
    <row r="53" ht="15.6" customHeight="1">
      <c r="A53" s="146"/>
      <c r="B53" s="220"/>
      <c r="C53" s="146"/>
      <c r="D53" s="221">
        <v>2019</v>
      </c>
      <c r="E53" s="253">
        <v>1619.5</v>
      </c>
      <c r="F53" s="254">
        <v>244.5</v>
      </c>
      <c r="G53" s="255">
        <v>1619.5</v>
      </c>
      <c r="H53" s="256">
        <v>244.5</v>
      </c>
      <c r="I53" s="257"/>
      <c r="J53" s="258"/>
      <c r="K53" s="256">
        <v>0</v>
      </c>
      <c r="L53" s="259">
        <v>0</v>
      </c>
      <c r="M53" s="225"/>
      <c r="N53" s="225"/>
      <c r="O53" s="252"/>
    </row>
    <row r="54" ht="15.6" customHeight="1">
      <c r="A54" s="146"/>
      <c r="B54" s="220"/>
      <c r="C54" s="146"/>
      <c r="D54" s="221">
        <v>2020</v>
      </c>
      <c r="E54" s="253">
        <v>1570</v>
      </c>
      <c r="F54" s="254">
        <v>220</v>
      </c>
      <c r="G54" s="260">
        <v>1570</v>
      </c>
      <c r="H54" s="256">
        <v>220</v>
      </c>
      <c r="I54" s="257"/>
      <c r="J54" s="258"/>
      <c r="K54" s="256">
        <v>0</v>
      </c>
      <c r="L54" s="248">
        <v>0</v>
      </c>
      <c r="M54" s="225"/>
      <c r="N54" s="225"/>
      <c r="O54" s="252"/>
    </row>
    <row r="55" ht="15.6" customHeight="1">
      <c r="A55" s="146"/>
      <c r="B55" s="220"/>
      <c r="C55" s="146"/>
      <c r="D55" s="221">
        <v>2021</v>
      </c>
      <c r="E55" s="253">
        <v>7420</v>
      </c>
      <c r="F55" s="254">
        <v>220</v>
      </c>
      <c r="G55" s="260">
        <v>7420</v>
      </c>
      <c r="H55" s="256">
        <v>220</v>
      </c>
      <c r="I55" s="257"/>
      <c r="J55" s="258"/>
      <c r="K55" s="259">
        <v>0</v>
      </c>
      <c r="L55" s="259">
        <v>0</v>
      </c>
      <c r="M55" s="225"/>
      <c r="N55" s="225"/>
      <c r="O55" s="252"/>
    </row>
    <row r="56" ht="15.6" customHeight="1">
      <c r="A56" s="146"/>
      <c r="B56" s="220"/>
      <c r="C56" s="146"/>
      <c r="D56" s="221">
        <v>2022</v>
      </c>
      <c r="E56" s="253">
        <v>7420</v>
      </c>
      <c r="F56" s="260">
        <v>220</v>
      </c>
      <c r="G56" s="260">
        <v>7420</v>
      </c>
      <c r="H56" s="256">
        <v>220</v>
      </c>
      <c r="I56" s="257"/>
      <c r="J56" s="258"/>
      <c r="K56" s="248">
        <v>0</v>
      </c>
      <c r="L56" s="248">
        <v>0</v>
      </c>
      <c r="M56" s="225"/>
      <c r="N56" s="225"/>
      <c r="O56" s="252"/>
    </row>
    <row r="57" ht="15.6" customHeight="1">
      <c r="A57" s="146"/>
      <c r="B57" s="220"/>
      <c r="C57" s="146"/>
      <c r="D57" s="221">
        <v>2023</v>
      </c>
      <c r="E57" s="253">
        <v>108220</v>
      </c>
      <c r="F57" s="222">
        <v>220</v>
      </c>
      <c r="G57" s="253">
        <v>108220</v>
      </c>
      <c r="H57" s="222">
        <v>220</v>
      </c>
      <c r="I57" s="257"/>
      <c r="J57" s="258"/>
      <c r="K57" s="259">
        <v>0</v>
      </c>
      <c r="L57" s="259">
        <v>0</v>
      </c>
      <c r="M57" s="225"/>
      <c r="N57" s="225"/>
      <c r="O57" s="252"/>
    </row>
    <row r="58" ht="15.6" customHeight="1">
      <c r="A58" s="146"/>
      <c r="B58" s="220"/>
      <c r="C58" s="146"/>
      <c r="D58" s="221">
        <v>2024</v>
      </c>
      <c r="E58" s="253">
        <v>108220</v>
      </c>
      <c r="F58" s="222">
        <v>220</v>
      </c>
      <c r="G58" s="253">
        <v>108220</v>
      </c>
      <c r="H58" s="222">
        <v>220</v>
      </c>
      <c r="I58" s="257"/>
      <c r="J58" s="258"/>
      <c r="K58" s="248">
        <v>0</v>
      </c>
      <c r="L58" s="248">
        <v>0</v>
      </c>
      <c r="M58" s="225"/>
      <c r="N58" s="225"/>
      <c r="O58" s="252"/>
    </row>
    <row r="59" ht="15.6" customHeight="1">
      <c r="A59" s="149"/>
      <c r="B59" s="229"/>
      <c r="C59" s="149"/>
      <c r="D59" s="221">
        <v>2025</v>
      </c>
      <c r="E59" s="253">
        <v>106870</v>
      </c>
      <c r="F59" s="222">
        <v>1200</v>
      </c>
      <c r="G59" s="253">
        <v>106870</v>
      </c>
      <c r="H59" s="222">
        <v>1200</v>
      </c>
      <c r="I59" s="257"/>
      <c r="J59" s="258"/>
      <c r="K59" s="259">
        <v>0</v>
      </c>
      <c r="L59" s="259">
        <v>0</v>
      </c>
      <c r="M59" s="225"/>
      <c r="N59" s="225"/>
      <c r="O59" s="261"/>
    </row>
    <row r="60" ht="13.199999999999999" customHeight="1">
      <c r="A60" s="140"/>
      <c r="B60" s="262" t="s">
        <v>175</v>
      </c>
      <c r="C60" s="140"/>
      <c r="D60" s="212" t="s">
        <v>157</v>
      </c>
      <c r="E60" s="214">
        <f>SUM(E61+E62+E63+E64+E65+E66+E67+E68+E69)</f>
        <v>1002039.3</v>
      </c>
      <c r="F60" s="263">
        <f>SUM(F61+F62+F63+F64+F65+F66+F67+F68+F69)</f>
        <v>133883</v>
      </c>
      <c r="G60" s="214">
        <f>SUM(G61+G62+G63+G64+G65+G66+G67+G68+G69)</f>
        <v>834578.19999999995</v>
      </c>
      <c r="H60" s="264">
        <f>SUM(H61+H62+H63+H64+H65+H66+H67+H68+H69)</f>
        <v>133361.19999999998</v>
      </c>
      <c r="I60" s="214">
        <v>0</v>
      </c>
      <c r="J60" s="265">
        <v>0</v>
      </c>
      <c r="K60" s="214">
        <f>SUM(K61+K62+K63+K64+K65+K66+K67+K68+K69)</f>
        <v>167461.10000000001</v>
      </c>
      <c r="L60" s="265">
        <f>SUM(L61+L62+L63+L64+L65+L66+L67+L68+L69)</f>
        <v>521.79999999999995</v>
      </c>
      <c r="M60" s="266"/>
      <c r="N60" s="225"/>
      <c r="O60" s="244" t="s">
        <v>176</v>
      </c>
    </row>
    <row r="61" ht="13.199999999999999" customHeight="1">
      <c r="A61" s="146"/>
      <c r="B61" s="267"/>
      <c r="C61" s="146"/>
      <c r="D61" s="221">
        <v>2017</v>
      </c>
      <c r="E61" s="246">
        <v>84343.800000000003</v>
      </c>
      <c r="F61" s="268">
        <f t="shared" ref="F61:L69" si="3">SUM(F15+F27+F39+F51)</f>
        <v>23320.399999999998</v>
      </c>
      <c r="G61" s="260">
        <f t="shared" ref="G61:L61" si="4">SUM(G15+G27+G39+G51)</f>
        <v>83822</v>
      </c>
      <c r="H61" s="246">
        <f t="shared" si="4"/>
        <v>22798.599999999999</v>
      </c>
      <c r="I61" s="260">
        <f t="shared" si="4"/>
        <v>0</v>
      </c>
      <c r="J61" s="246">
        <f t="shared" si="4"/>
        <v>0</v>
      </c>
      <c r="K61" s="260">
        <f t="shared" si="4"/>
        <v>521.79999999999995</v>
      </c>
      <c r="L61" s="260">
        <f t="shared" si="4"/>
        <v>521.79999999999995</v>
      </c>
      <c r="M61" s="269"/>
      <c r="N61" s="225"/>
      <c r="O61" s="252"/>
    </row>
    <row r="62" ht="13.199999999999999" customHeight="1">
      <c r="A62" s="146"/>
      <c r="B62" s="267"/>
      <c r="C62" s="146"/>
      <c r="D62" s="221">
        <v>2018</v>
      </c>
      <c r="E62" s="246">
        <f t="shared" ref="E62:E69" si="5">SUM(E16+E28+E40+E52)</f>
        <v>111660</v>
      </c>
      <c r="F62" s="268">
        <f t="shared" si="3"/>
        <v>53150.699999999997</v>
      </c>
      <c r="G62" s="260">
        <f t="shared" si="3"/>
        <v>75773.300000000003</v>
      </c>
      <c r="H62" s="246">
        <f t="shared" si="3"/>
        <v>53150.699999999997</v>
      </c>
      <c r="I62" s="260">
        <f t="shared" si="3"/>
        <v>0</v>
      </c>
      <c r="J62" s="246">
        <f t="shared" si="3"/>
        <v>0</v>
      </c>
      <c r="K62" s="260">
        <f t="shared" si="3"/>
        <v>35886.699999999997</v>
      </c>
      <c r="L62" s="260">
        <f t="shared" si="3"/>
        <v>0</v>
      </c>
      <c r="M62" s="225"/>
      <c r="N62" s="225"/>
      <c r="O62" s="252"/>
    </row>
    <row r="63" ht="13.199999999999999" customHeight="1">
      <c r="A63" s="146"/>
      <c r="B63" s="267"/>
      <c r="C63" s="146"/>
      <c r="D63" s="221">
        <v>2019</v>
      </c>
      <c r="E63" s="246">
        <f t="shared" si="5"/>
        <v>105799.29999999999</v>
      </c>
      <c r="F63" s="268">
        <f t="shared" si="3"/>
        <v>29924.799999999999</v>
      </c>
      <c r="G63" s="260">
        <f t="shared" si="3"/>
        <v>55576.800000000003</v>
      </c>
      <c r="H63" s="246">
        <f t="shared" si="3"/>
        <v>29924.799999999999</v>
      </c>
      <c r="I63" s="260">
        <f t="shared" si="3"/>
        <v>0</v>
      </c>
      <c r="J63" s="246">
        <f t="shared" si="3"/>
        <v>0</v>
      </c>
      <c r="K63" s="260">
        <f t="shared" si="3"/>
        <v>50222.5</v>
      </c>
      <c r="L63" s="260">
        <f t="shared" si="3"/>
        <v>0</v>
      </c>
      <c r="M63" s="225"/>
      <c r="N63" s="225"/>
      <c r="O63" s="252"/>
    </row>
    <row r="64" ht="13.199999999999999" customHeight="1">
      <c r="A64" s="146"/>
      <c r="B64" s="267"/>
      <c r="C64" s="146"/>
      <c r="D64" s="221">
        <v>2020</v>
      </c>
      <c r="E64" s="246">
        <f t="shared" si="5"/>
        <v>94721.199999999997</v>
      </c>
      <c r="F64" s="268">
        <f t="shared" si="3"/>
        <v>20293.700000000001</v>
      </c>
      <c r="G64" s="260">
        <f t="shared" si="3"/>
        <v>46446.599999999999</v>
      </c>
      <c r="H64" s="246">
        <f t="shared" si="3"/>
        <v>20293.700000000001</v>
      </c>
      <c r="I64" s="260">
        <f t="shared" si="3"/>
        <v>0</v>
      </c>
      <c r="J64" s="246">
        <f t="shared" si="3"/>
        <v>0</v>
      </c>
      <c r="K64" s="260">
        <f t="shared" si="3"/>
        <v>48274.599999999999</v>
      </c>
      <c r="L64" s="260">
        <f t="shared" si="3"/>
        <v>0</v>
      </c>
      <c r="M64" s="225"/>
      <c r="N64" s="225"/>
      <c r="O64" s="252"/>
    </row>
    <row r="65" ht="13.199999999999999" customHeight="1">
      <c r="A65" s="146"/>
      <c r="B65" s="267"/>
      <c r="C65" s="146"/>
      <c r="D65" s="221">
        <v>2021</v>
      </c>
      <c r="E65" s="246">
        <f t="shared" si="5"/>
        <v>82247.700000000012</v>
      </c>
      <c r="F65" s="268">
        <f t="shared" si="3"/>
        <v>1736.8</v>
      </c>
      <c r="G65" s="260">
        <f t="shared" si="3"/>
        <v>49692.199999999997</v>
      </c>
      <c r="H65" s="246">
        <f t="shared" si="3"/>
        <v>1736.8</v>
      </c>
      <c r="I65" s="260">
        <f t="shared" si="3"/>
        <v>0</v>
      </c>
      <c r="J65" s="246">
        <f t="shared" si="3"/>
        <v>0</v>
      </c>
      <c r="K65" s="260">
        <f t="shared" si="3"/>
        <v>32555.5</v>
      </c>
      <c r="L65" s="260">
        <f t="shared" si="3"/>
        <v>0</v>
      </c>
      <c r="M65" s="225"/>
      <c r="N65" s="225"/>
      <c r="O65" s="252"/>
    </row>
    <row r="66" ht="13.199999999999999" customHeight="1">
      <c r="A66" s="146"/>
      <c r="B66" s="267"/>
      <c r="C66" s="146"/>
      <c r="D66" s="221">
        <v>2022</v>
      </c>
      <c r="E66" s="246">
        <f t="shared" si="5"/>
        <v>25221</v>
      </c>
      <c r="F66" s="270">
        <f t="shared" si="3"/>
        <v>1617.2</v>
      </c>
      <c r="G66" s="260">
        <f t="shared" si="3"/>
        <v>25221</v>
      </c>
      <c r="H66" s="271">
        <f t="shared" si="3"/>
        <v>1617.2</v>
      </c>
      <c r="I66" s="260">
        <f t="shared" si="3"/>
        <v>0</v>
      </c>
      <c r="J66" s="246">
        <f t="shared" si="3"/>
        <v>0</v>
      </c>
      <c r="K66" s="260">
        <f t="shared" si="3"/>
        <v>0</v>
      </c>
      <c r="L66" s="260">
        <f t="shared" si="3"/>
        <v>0</v>
      </c>
      <c r="M66" s="225"/>
      <c r="N66" s="225"/>
      <c r="O66" s="252"/>
    </row>
    <row r="67" ht="13.199999999999999" customHeight="1">
      <c r="A67" s="146"/>
      <c r="B67" s="267"/>
      <c r="C67" s="146"/>
      <c r="D67" s="221">
        <v>2023</v>
      </c>
      <c r="E67" s="246">
        <f t="shared" si="5"/>
        <v>168809.09999999998</v>
      </c>
      <c r="F67" s="268">
        <f t="shared" si="3"/>
        <v>1319.7</v>
      </c>
      <c r="G67" s="260">
        <f t="shared" si="3"/>
        <v>168809.09999999998</v>
      </c>
      <c r="H67" s="246">
        <f t="shared" si="3"/>
        <v>1319.7</v>
      </c>
      <c r="I67" s="260">
        <f t="shared" si="3"/>
        <v>0</v>
      </c>
      <c r="J67" s="246">
        <f t="shared" si="3"/>
        <v>0</v>
      </c>
      <c r="K67" s="260">
        <f t="shared" si="3"/>
        <v>0</v>
      </c>
      <c r="L67" s="260">
        <f t="shared" si="3"/>
        <v>0</v>
      </c>
      <c r="M67" s="225"/>
      <c r="N67" s="225"/>
      <c r="O67" s="252"/>
    </row>
    <row r="68" ht="13.199999999999999" customHeight="1">
      <c r="A68" s="146"/>
      <c r="B68" s="267"/>
      <c r="C68" s="146"/>
      <c r="D68" s="221">
        <v>2024</v>
      </c>
      <c r="E68" s="246">
        <f t="shared" si="5"/>
        <v>183565</v>
      </c>
      <c r="F68" s="268">
        <f t="shared" si="3"/>
        <v>1319.7</v>
      </c>
      <c r="G68" s="260">
        <f t="shared" si="3"/>
        <v>183565</v>
      </c>
      <c r="H68" s="246">
        <f t="shared" si="3"/>
        <v>1319.7</v>
      </c>
      <c r="I68" s="260">
        <f t="shared" si="3"/>
        <v>0</v>
      </c>
      <c r="J68" s="246">
        <f t="shared" si="3"/>
        <v>0</v>
      </c>
      <c r="K68" s="260">
        <f t="shared" si="3"/>
        <v>0</v>
      </c>
      <c r="L68" s="260">
        <f t="shared" si="3"/>
        <v>0</v>
      </c>
      <c r="M68" s="225"/>
      <c r="N68" s="225"/>
      <c r="O68" s="252"/>
    </row>
    <row r="69" ht="13.199999999999999" customHeight="1">
      <c r="A69" s="149"/>
      <c r="B69" s="272"/>
      <c r="C69" s="149"/>
      <c r="D69" s="221">
        <v>2025</v>
      </c>
      <c r="E69" s="246">
        <f t="shared" si="5"/>
        <v>145672.20000000001</v>
      </c>
      <c r="F69" s="268">
        <f t="shared" si="3"/>
        <v>1200</v>
      </c>
      <c r="G69" s="260">
        <f t="shared" si="3"/>
        <v>145672.20000000001</v>
      </c>
      <c r="H69" s="246">
        <f t="shared" si="3"/>
        <v>1200</v>
      </c>
      <c r="I69" s="260">
        <f t="shared" si="3"/>
        <v>0</v>
      </c>
      <c r="J69" s="246">
        <f t="shared" si="3"/>
        <v>0</v>
      </c>
      <c r="K69" s="260">
        <f t="shared" si="3"/>
        <v>0</v>
      </c>
      <c r="L69" s="260">
        <f t="shared" si="3"/>
        <v>0</v>
      </c>
      <c r="M69" s="225"/>
      <c r="N69" s="225"/>
      <c r="O69" s="261"/>
    </row>
    <row r="70" ht="18.75" customHeight="1"/>
    <row r="71" ht="18.75" customHeight="1">
      <c r="C71" t="s">
        <v>177</v>
      </c>
      <c r="E71" s="273">
        <f>E14+E26+E38+E50</f>
        <v>1002039.3</v>
      </c>
      <c r="F71" s="273">
        <f>F14+F26+F38+F50</f>
        <v>133883</v>
      </c>
      <c r="G71" s="273">
        <f>G14+G26+G38+G50</f>
        <v>834578.19999999995</v>
      </c>
      <c r="H71" s="273">
        <f>H14+H26+H38+H50</f>
        <v>133361.20000000001</v>
      </c>
      <c r="K71" s="273">
        <f>K14+K26+K38+K50</f>
        <v>167461.09999999998</v>
      </c>
      <c r="L71" s="273">
        <f>L14+L26+L38+L50</f>
        <v>521.79999999999995</v>
      </c>
    </row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</sheetData>
  <mergeCells count="44">
    <mergeCell ref="L1:N1"/>
    <mergeCell ref="A3:O3"/>
    <mergeCell ref="A4:O4"/>
    <mergeCell ref="A5:O5"/>
    <mergeCell ref="A6:A9"/>
    <mergeCell ref="B6:B9"/>
    <mergeCell ref="C6:C9"/>
    <mergeCell ref="D6:D9"/>
    <mergeCell ref="E6:F8"/>
    <mergeCell ref="G6:N6"/>
    <mergeCell ref="O6:O9"/>
    <mergeCell ref="G7:H8"/>
    <mergeCell ref="I7:J8"/>
    <mergeCell ref="K7:L8"/>
    <mergeCell ref="M7:N8"/>
    <mergeCell ref="B11:O11"/>
    <mergeCell ref="B12:O12"/>
    <mergeCell ref="B13:O13"/>
    <mergeCell ref="A14:A23"/>
    <mergeCell ref="B14:B23"/>
    <mergeCell ref="C14:C23"/>
    <mergeCell ref="O14:O23"/>
    <mergeCell ref="B24:O24"/>
    <mergeCell ref="B25:O25"/>
    <mergeCell ref="A26:A35"/>
    <mergeCell ref="B26:B35"/>
    <mergeCell ref="C26:C35"/>
    <mergeCell ref="O26:O35"/>
    <mergeCell ref="B36:O36"/>
    <mergeCell ref="B37:O37"/>
    <mergeCell ref="A38:A47"/>
    <mergeCell ref="B38:B47"/>
    <mergeCell ref="C38:C47"/>
    <mergeCell ref="O38:O47"/>
    <mergeCell ref="B48:O48"/>
    <mergeCell ref="B49:O49"/>
    <mergeCell ref="A50:A59"/>
    <mergeCell ref="B50:B59"/>
    <mergeCell ref="C50:C59"/>
    <mergeCell ref="O50:O59"/>
    <mergeCell ref="A60:A69"/>
    <mergeCell ref="B60:B69"/>
    <mergeCell ref="C60:C69"/>
    <mergeCell ref="O60:O69"/>
  </mergeCells>
  <printOptions headings="0" gridLines="0"/>
  <pageMargins left="0.69999999999999996" right="0.69999999999999996" top="0.75" bottom="0.75" header="0.29999999999999999" footer="0.29999999999999999"/>
  <pageSetup paperSize="9" scale="62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2006-09-28T05:33:49Z</dcterms:created>
  <dcterms:modified xsi:type="dcterms:W3CDTF">2023-01-26T07:08:02Z</dcterms:modified>
</cp:coreProperties>
</file>