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90" yWindow="300" windowWidth="11910" windowHeight="7875"/>
  </bookViews>
  <sheets>
    <sheet name="Лист1" sheetId="1" r:id="rId1"/>
  </sheets>
  <definedNames>
    <definedName name="_xlnm._FilterDatabase" localSheetId="0" hidden="1">Лист1!$A$22:$W$51</definedName>
    <definedName name="_xlnm.Print_Titles" localSheetId="0">Лист1!$17:$19</definedName>
  </definedNames>
  <calcPr calcId="125725"/>
</workbook>
</file>

<file path=xl/calcChain.xml><?xml version="1.0" encoding="utf-8"?>
<calcChain xmlns="http://schemas.openxmlformats.org/spreadsheetml/2006/main">
  <c r="M147" i="1"/>
  <c r="M146" s="1"/>
  <c r="M23"/>
  <c r="M22" s="1"/>
  <c r="I40"/>
  <c r="J40"/>
  <c r="G103"/>
  <c r="M40" l="1"/>
  <c r="M155"/>
  <c r="N155"/>
  <c r="O155"/>
  <c r="P155"/>
  <c r="M156"/>
  <c r="N156"/>
  <c r="O156"/>
  <c r="P156"/>
  <c r="M157"/>
  <c r="N157"/>
  <c r="O157"/>
  <c r="P157"/>
  <c r="M158"/>
  <c r="N158"/>
  <c r="O158"/>
  <c r="P158"/>
  <c r="N159"/>
  <c r="O159"/>
  <c r="P159"/>
  <c r="I35"/>
  <c r="I160" s="1"/>
  <c r="J35"/>
  <c r="K35"/>
  <c r="K160" s="1"/>
  <c r="L35"/>
  <c r="L160" s="1"/>
  <c r="M35"/>
  <c r="M160" s="1"/>
  <c r="N35"/>
  <c r="N160" s="1"/>
  <c r="O35"/>
  <c r="O160" s="1"/>
  <c r="P35"/>
  <c r="P160" s="1"/>
  <c r="I36"/>
  <c r="I161" s="1"/>
  <c r="J36"/>
  <c r="J161" s="1"/>
  <c r="K36"/>
  <c r="K161" s="1"/>
  <c r="L36"/>
  <c r="L161" s="1"/>
  <c r="M36"/>
  <c r="M161" s="1"/>
  <c r="N36"/>
  <c r="N161" s="1"/>
  <c r="O36"/>
  <c r="O161" s="1"/>
  <c r="P36"/>
  <c r="P161" s="1"/>
  <c r="I37"/>
  <c r="I162" s="1"/>
  <c r="J37"/>
  <c r="J162" s="1"/>
  <c r="K37"/>
  <c r="K162" s="1"/>
  <c r="L37"/>
  <c r="L162" s="1"/>
  <c r="M37"/>
  <c r="M162" s="1"/>
  <c r="N37"/>
  <c r="N162" s="1"/>
  <c r="O37"/>
  <c r="O162" s="1"/>
  <c r="P37"/>
  <c r="P162" s="1"/>
  <c r="I38"/>
  <c r="I163" s="1"/>
  <c r="J38"/>
  <c r="J163" s="1"/>
  <c r="K38"/>
  <c r="K163" s="1"/>
  <c r="L38"/>
  <c r="L163" s="1"/>
  <c r="M38"/>
  <c r="M163" s="1"/>
  <c r="N38"/>
  <c r="N163" s="1"/>
  <c r="O38"/>
  <c r="O163" s="1"/>
  <c r="P38"/>
  <c r="P163" s="1"/>
  <c r="I39"/>
  <c r="J39"/>
  <c r="J164" s="1"/>
  <c r="K39"/>
  <c r="L39"/>
  <c r="L164" s="1"/>
  <c r="M39"/>
  <c r="M164" s="1"/>
  <c r="N39"/>
  <c r="N164" s="1"/>
  <c r="O39"/>
  <c r="O164" s="1"/>
  <c r="P39"/>
  <c r="P164" s="1"/>
  <c r="K40"/>
  <c r="H41"/>
  <c r="H44"/>
  <c r="H42"/>
  <c r="H148"/>
  <c r="J160"/>
  <c r="H147"/>
  <c r="K164"/>
  <c r="H43"/>
  <c r="I164"/>
  <c r="L40"/>
  <c r="H149"/>
  <c r="H152"/>
  <c r="H150"/>
  <c r="H151"/>
  <c r="H146" l="1"/>
  <c r="M159"/>
  <c r="H40"/>
  <c r="H164"/>
  <c r="H163"/>
  <c r="G41"/>
  <c r="G44"/>
  <c r="G43"/>
  <c r="G42"/>
  <c r="P154"/>
  <c r="N154"/>
  <c r="G161"/>
  <c r="O154"/>
  <c r="M154"/>
  <c r="H160"/>
  <c r="G162"/>
  <c r="G160"/>
  <c r="G163"/>
  <c r="I102"/>
  <c r="G102" s="1"/>
  <c r="G164"/>
  <c r="H162"/>
  <c r="H161"/>
  <c r="H158"/>
  <c r="H155"/>
  <c r="H159"/>
  <c r="H157"/>
  <c r="H156"/>
  <c r="M153" l="1"/>
  <c r="H154"/>
  <c r="G40"/>
  <c r="I148" l="1"/>
  <c r="G148" s="1"/>
  <c r="I152"/>
  <c r="G152" s="1"/>
  <c r="I150"/>
  <c r="I26" s="1"/>
  <c r="G26" s="1"/>
  <c r="I151"/>
  <c r="G151" s="1"/>
  <c r="I149"/>
  <c r="G149" s="1"/>
  <c r="I147"/>
  <c r="I23" s="1"/>
  <c r="I154" l="1"/>
  <c r="I166" s="1"/>
  <c r="I158"/>
  <c r="I170" s="1"/>
  <c r="I155"/>
  <c r="I167" s="1"/>
  <c r="G23"/>
  <c r="G154"/>
  <c r="G158"/>
  <c r="I157"/>
  <c r="G155"/>
  <c r="I159"/>
  <c r="I24"/>
  <c r="G24" s="1"/>
  <c r="I27"/>
  <c r="G27" s="1"/>
  <c r="I156"/>
  <c r="G147"/>
  <c r="I146"/>
  <c r="G150"/>
  <c r="I25"/>
  <c r="G25" s="1"/>
  <c r="G156" l="1"/>
  <c r="I168"/>
  <c r="G146"/>
  <c r="I153"/>
  <c r="G159"/>
  <c r="G28" s="1"/>
  <c r="G22" s="1"/>
  <c r="I28"/>
  <c r="I22" s="1"/>
  <c r="I169"/>
  <c r="G157"/>
  <c r="G153" s="1"/>
</calcChain>
</file>

<file path=xl/comments1.xml><?xml version="1.0" encoding="utf-8"?>
<comments xmlns="http://schemas.openxmlformats.org/spreadsheetml/2006/main">
  <authors>
    <author>natasha</author>
    <author>Shatalina</author>
  </authors>
  <commentList>
    <comment ref="G67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согласно бюджетной заявки</t>
        </r>
      </text>
    </comment>
    <comment ref="I94" authorId="1">
      <text>
        <r>
          <rPr>
            <b/>
            <sz val="9"/>
            <color indexed="81"/>
            <rFont val="Tahoma"/>
            <family val="2"/>
            <charset val="204"/>
          </rPr>
          <t>смр</t>
        </r>
      </text>
    </comment>
  </commentList>
</comments>
</file>

<file path=xl/sharedStrings.xml><?xml version="1.0" encoding="utf-8"?>
<sst xmlns="http://schemas.openxmlformats.org/spreadsheetml/2006/main" count="223" uniqueCount="49">
  <si>
    <t>№</t>
  </si>
  <si>
    <t>Срок исполнения</t>
  </si>
  <si>
    <t>В том числе,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</si>
  <si>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</si>
  <si>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</si>
  <si>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</si>
  <si>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</si>
  <si>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</si>
  <si>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</si>
  <si>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</si>
  <si>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Объем финансирования (тыс. руб.)</t>
  </si>
  <si>
    <t>ПЕРЕЧЕНЬ МЕРОПРИЯТИЙ И РЕСУРСНОЕ ОБЕСПЕЧЕНИЕ ПОДПРОГРАММЫ 4</t>
  </si>
  <si>
    <t xml:space="preserve">Приложение 2 к подпрограмме 4 
«Строительство, реконструкция, капитальный ремонт объектов культуры»
</t>
  </si>
  <si>
    <t>к постановлению администрации</t>
  </si>
  <si>
    <t>Код бюджетной классификации (КЦСР, КВР)</t>
  </si>
  <si>
    <t>план</t>
  </si>
  <si>
    <t>УК</t>
  </si>
  <si>
    <t>ДКС</t>
  </si>
  <si>
    <t>2021 год</t>
  </si>
  <si>
    <t>2022 год</t>
  </si>
  <si>
    <t>2023 год</t>
  </si>
  <si>
    <t>2024 год</t>
  </si>
  <si>
    <t>2025 год</t>
  </si>
  <si>
    <t>Наименования целей, задач, ведомственных целевых программ, мероприятий  подпрограммы</t>
  </si>
  <si>
    <t>-</t>
  </si>
  <si>
    <t>Уровень приоритетности мероприятий</t>
  </si>
  <si>
    <t>Критерий уровня приоритетности мероприятий</t>
  </si>
  <si>
    <t>Ответственный исполнитель, соисполнители, участники</t>
  </si>
  <si>
    <t>Б</t>
  </si>
  <si>
    <t>«СТРОИТЕЛЬСТВО, РЕКОНСТРУКЦИЯ, КАПИТАЛЬНЫЙ РЕМОНТ ОБЪЕКТОВ КУЛЬТУРЫ»</t>
  </si>
  <si>
    <t xml:space="preserve">Города Томска от          №          </t>
  </si>
  <si>
    <t>Укрупненное (основное) мероприятие «Обеспечение безопасных и комфортных условий в муниципальных учреждениях культуры»(решается в рамках задачи 1.1)</t>
  </si>
  <si>
    <t>II</t>
  </si>
  <si>
    <t xml:space="preserve">Приложение 12
к постановлению
администрации Города Томска от    №
</t>
  </si>
  <si>
    <t>на 2024-2029 годы</t>
  </si>
  <si>
    <t>2026 год</t>
  </si>
  <si>
    <t>2027 год</t>
  </si>
  <si>
    <t>2028 год</t>
  </si>
  <si>
    <t>2029 год</t>
  </si>
  <si>
    <t>1.1.2. Обмерно-обследовательские работы</t>
  </si>
  <si>
    <t>«Развитие культуры и туризма» на территории муниципального образования «Город Томск»</t>
  </si>
  <si>
    <t xml:space="preserve">                                  </t>
  </si>
  <si>
    <t>Всего по Подпрограмме  4</t>
  </si>
  <si>
    <t xml:space="preserve"> Задача 1.1. Обеспечение безопасных и комфортных условий в муниципальных учреждениях культуры.</t>
  </si>
  <si>
    <t xml:space="preserve"> муниципальной программы </t>
  </si>
  <si>
    <t>ИТОГО по задаче 1.1.</t>
  </si>
  <si>
    <t>1.1.1. Капитальный ремонт учреждений  культуры</t>
  </si>
  <si>
    <t>Цель: Развитие инфраструктуры учреждений культуры.</t>
  </si>
  <si>
    <t>1.1.3. Капитальный ремонт системы автоматической пожарной сигнализации (АПС) и системы оповещения и управления эвакуацией (СОУЭ)</t>
  </si>
</sst>
</file>

<file path=xl/styles.xml><?xml version="1.0" encoding="utf-8"?>
<styleSheet xmlns="http://schemas.openxmlformats.org/spreadsheetml/2006/main">
  <numFmts count="2">
    <numFmt numFmtId="164" formatCode="_-* #,##0.0_р_._-;\-* #,##0.0_р_._-;_-* &quot;-&quot;?_р_._-;_-@_-"/>
    <numFmt numFmtId="165" formatCode="_-* #,##0.0\ _₽_-;\-* #,##0.0\ _₽_-;_-* &quot;-&quot;?\ _₽_-;_-@_-"/>
  </numFmts>
  <fonts count="10">
    <font>
      <sz val="12"/>
      <color theme="1"/>
      <name val="Times New Roman"/>
      <family val="2"/>
      <charset val="204"/>
    </font>
    <font>
      <sz val="8"/>
      <name val="Times New Roman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Times New Roman"/>
      <family val="2"/>
      <charset val="204"/>
    </font>
    <font>
      <b/>
      <sz val="10"/>
      <name val="Times New Roman"/>
      <family val="2"/>
      <charset val="204"/>
    </font>
    <font>
      <i/>
      <sz val="10"/>
      <name val="Times New Roman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5" fillId="2" borderId="2" xfId="0" applyFont="1" applyFill="1" applyBorder="1" applyAlignment="1">
      <alignment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textRotation="90" wrapText="1"/>
    </xf>
    <xf numFmtId="0" fontId="5" fillId="2" borderId="4" xfId="0" applyFont="1" applyFill="1" applyBorder="1" applyAlignment="1">
      <alignment vertical="center" textRotation="90" wrapText="1"/>
    </xf>
    <xf numFmtId="0" fontId="4" fillId="2" borderId="3" xfId="0" applyFont="1" applyFill="1" applyBorder="1" applyAlignment="1">
      <alignment vertical="center" textRotation="90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2" borderId="1" xfId="0" applyFont="1" applyFill="1" applyBorder="1"/>
    <xf numFmtId="0" fontId="5" fillId="2" borderId="0" xfId="0" applyFont="1" applyFill="1"/>
    <xf numFmtId="164" fontId="5" fillId="2" borderId="0" xfId="0" applyNumberFormat="1" applyFont="1" applyFill="1"/>
    <xf numFmtId="164" fontId="4" fillId="2" borderId="0" xfId="0" applyNumberFormat="1" applyFont="1" applyFill="1" applyAlignment="1">
      <alignment horizontal="center" vertical="center"/>
    </xf>
    <xf numFmtId="0" fontId="4" fillId="2" borderId="7" xfId="0" applyFont="1" applyFill="1" applyBorder="1"/>
    <xf numFmtId="0" fontId="4" fillId="2" borderId="7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right" vertical="center" wrapText="1"/>
    </xf>
    <xf numFmtId="0" fontId="8" fillId="2" borderId="13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14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right" vertical="center" wrapText="1"/>
    </xf>
    <xf numFmtId="165" fontId="8" fillId="2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textRotation="90" wrapText="1"/>
    </xf>
    <xf numFmtId="0" fontId="4" fillId="3" borderId="4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right"/>
    </xf>
    <xf numFmtId="49" fontId="4" fillId="2" borderId="0" xfId="0" applyNumberFormat="1" applyFont="1" applyFill="1" applyAlignment="1">
      <alignment horizontal="right" wrapText="1"/>
    </xf>
    <xf numFmtId="0" fontId="4" fillId="2" borderId="0" xfId="0" applyFont="1" applyFill="1" applyAlignment="1">
      <alignment horizontal="center"/>
    </xf>
    <xf numFmtId="49" fontId="4" fillId="2" borderId="0" xfId="0" applyNumberFormat="1" applyFont="1" applyFill="1" applyAlignment="1">
      <alignment horizontal="right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4"/>
  <sheetViews>
    <sheetView tabSelected="1" topLeftCell="A10" zoomScale="115" zoomScaleNormal="115" workbookViewId="0">
      <selection activeCell="S27" sqref="S27"/>
    </sheetView>
  </sheetViews>
  <sheetFormatPr defaultColWidth="8.75" defaultRowHeight="12.75"/>
  <cols>
    <col min="1" max="1" width="3.875" style="24" customWidth="1"/>
    <col min="2" max="2" width="23.625" style="25" customWidth="1"/>
    <col min="3" max="3" width="12.125" style="25" customWidth="1"/>
    <col min="4" max="4" width="9.125" style="25" customWidth="1"/>
    <col min="5" max="5" width="7.625" style="25" customWidth="1"/>
    <col min="6" max="6" width="9" style="26" customWidth="1"/>
    <col min="7" max="7" width="10" style="27" customWidth="1"/>
    <col min="8" max="8" width="9.25" style="27" customWidth="1"/>
    <col min="9" max="9" width="10.75" style="26" customWidth="1"/>
    <col min="10" max="10" width="9.875" style="26" customWidth="1"/>
    <col min="11" max="11" width="8" style="26" customWidth="1"/>
    <col min="12" max="12" width="6.125" style="26" customWidth="1"/>
    <col min="13" max="13" width="8.625" style="26" customWidth="1"/>
    <col min="14" max="14" width="6.125" style="26" customWidth="1"/>
    <col min="15" max="15" width="4.25" style="26" customWidth="1"/>
    <col min="16" max="16" width="4.125" style="26" customWidth="1"/>
    <col min="17" max="17" width="6" style="26" customWidth="1"/>
    <col min="18" max="18" width="3.75" style="24" hidden="1" customWidth="1"/>
    <col min="19" max="19" width="12.5" style="24" customWidth="1"/>
    <col min="20" max="23" width="8.75" style="24" customWidth="1"/>
    <col min="24" max="16384" width="8.75" style="24"/>
  </cols>
  <sheetData>
    <row r="1" spans="1:17" hidden="1"/>
    <row r="2" spans="1:17" hidden="1">
      <c r="A2" s="92" t="s">
        <v>33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</row>
    <row r="3" spans="1:17" hidden="1">
      <c r="A3" s="93" t="s">
        <v>13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17" hidden="1">
      <c r="A4" s="93" t="s">
        <v>30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</row>
    <row r="5" spans="1:17" ht="9.75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</row>
    <row r="6" spans="1:17" ht="9.75" customHeight="1"/>
    <row r="7" spans="1:17" ht="41.25" customHeight="1">
      <c r="A7" s="94" t="s">
        <v>12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</row>
    <row r="8" spans="1:17">
      <c r="A8" s="96" t="s">
        <v>44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</row>
    <row r="9" spans="1:17">
      <c r="A9" s="96" t="s">
        <v>40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</row>
    <row r="10" spans="1:17">
      <c r="A10" s="96" t="s">
        <v>34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</row>
    <row r="12" spans="1:17">
      <c r="A12" s="23"/>
    </row>
    <row r="13" spans="1:17">
      <c r="A13" s="95" t="s">
        <v>11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</row>
    <row r="14" spans="1:17">
      <c r="A14" s="23"/>
    </row>
    <row r="15" spans="1:17">
      <c r="A15" s="95" t="s">
        <v>29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</row>
    <row r="16" spans="1:17">
      <c r="A16" s="23"/>
      <c r="I16" s="23"/>
    </row>
    <row r="17" spans="1:18" ht="25.5" customHeight="1">
      <c r="A17" s="73" t="s">
        <v>0</v>
      </c>
      <c r="B17" s="75" t="s">
        <v>23</v>
      </c>
      <c r="C17" s="75" t="s">
        <v>14</v>
      </c>
      <c r="D17" s="75" t="s">
        <v>25</v>
      </c>
      <c r="E17" s="75" t="s">
        <v>26</v>
      </c>
      <c r="F17" s="73" t="s">
        <v>1</v>
      </c>
      <c r="G17" s="66" t="s">
        <v>10</v>
      </c>
      <c r="H17" s="66"/>
      <c r="I17" s="73" t="s">
        <v>2</v>
      </c>
      <c r="J17" s="73"/>
      <c r="K17" s="73"/>
      <c r="L17" s="73"/>
      <c r="M17" s="73"/>
      <c r="N17" s="73"/>
      <c r="O17" s="73"/>
      <c r="P17" s="73"/>
      <c r="Q17" s="75" t="s">
        <v>27</v>
      </c>
      <c r="R17" s="28"/>
    </row>
    <row r="18" spans="1:18" ht="116.25" customHeight="1">
      <c r="A18" s="73"/>
      <c r="B18" s="76"/>
      <c r="C18" s="76"/>
      <c r="D18" s="76"/>
      <c r="E18" s="76"/>
      <c r="F18" s="73"/>
      <c r="G18" s="66"/>
      <c r="H18" s="66"/>
      <c r="I18" s="73" t="s">
        <v>3</v>
      </c>
      <c r="J18" s="73"/>
      <c r="K18" s="73" t="s">
        <v>4</v>
      </c>
      <c r="L18" s="73"/>
      <c r="M18" s="73" t="s">
        <v>5</v>
      </c>
      <c r="N18" s="73"/>
      <c r="O18" s="73" t="s">
        <v>6</v>
      </c>
      <c r="P18" s="73"/>
      <c r="Q18" s="76"/>
      <c r="R18" s="28"/>
    </row>
    <row r="19" spans="1:18" ht="48" customHeight="1">
      <c r="A19" s="73"/>
      <c r="B19" s="77"/>
      <c r="C19" s="77"/>
      <c r="D19" s="77"/>
      <c r="E19" s="77"/>
      <c r="F19" s="73"/>
      <c r="G19" s="19" t="s">
        <v>7</v>
      </c>
      <c r="H19" s="19" t="s">
        <v>8</v>
      </c>
      <c r="I19" s="19" t="s">
        <v>7</v>
      </c>
      <c r="J19" s="19" t="s">
        <v>8</v>
      </c>
      <c r="K19" s="19" t="s">
        <v>7</v>
      </c>
      <c r="L19" s="19" t="s">
        <v>8</v>
      </c>
      <c r="M19" s="19" t="s">
        <v>7</v>
      </c>
      <c r="N19" s="19" t="s">
        <v>8</v>
      </c>
      <c r="O19" s="19" t="s">
        <v>7</v>
      </c>
      <c r="P19" s="19" t="s">
        <v>15</v>
      </c>
      <c r="Q19" s="77"/>
      <c r="R19" s="28"/>
    </row>
    <row r="20" spans="1:18" s="26" customFormat="1">
      <c r="A20" s="19">
        <v>1</v>
      </c>
      <c r="B20" s="20">
        <v>2</v>
      </c>
      <c r="C20" s="19">
        <v>3</v>
      </c>
      <c r="D20" s="19">
        <v>4</v>
      </c>
      <c r="E20" s="19">
        <v>5</v>
      </c>
      <c r="F20" s="19">
        <v>6</v>
      </c>
      <c r="G20" s="19">
        <v>7</v>
      </c>
      <c r="H20" s="19">
        <v>8</v>
      </c>
      <c r="I20" s="19">
        <v>9</v>
      </c>
      <c r="J20" s="19">
        <v>10</v>
      </c>
      <c r="K20" s="19">
        <v>11</v>
      </c>
      <c r="L20" s="19">
        <v>12</v>
      </c>
      <c r="M20" s="19">
        <v>13</v>
      </c>
      <c r="N20" s="19">
        <v>14</v>
      </c>
      <c r="O20" s="19">
        <v>15</v>
      </c>
      <c r="P20" s="19">
        <v>16</v>
      </c>
      <c r="Q20" s="19">
        <v>17</v>
      </c>
      <c r="R20" s="19">
        <v>16</v>
      </c>
    </row>
    <row r="21" spans="1:18">
      <c r="A21" s="74" t="s">
        <v>47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28"/>
    </row>
    <row r="22" spans="1:18" s="29" customFormat="1" ht="21" customHeight="1">
      <c r="A22" s="97"/>
      <c r="B22" s="101" t="s">
        <v>31</v>
      </c>
      <c r="C22" s="78"/>
      <c r="D22" s="78"/>
      <c r="E22" s="79" t="s">
        <v>41</v>
      </c>
      <c r="F22" s="53" t="s">
        <v>9</v>
      </c>
      <c r="G22" s="55">
        <f>SUM(G23:G33)</f>
        <v>489627.1</v>
      </c>
      <c r="H22" s="55">
        <v>0</v>
      </c>
      <c r="I22" s="55">
        <f>SUM(I23:I33)</f>
        <v>395967.2</v>
      </c>
      <c r="J22" s="55">
        <v>0</v>
      </c>
      <c r="K22" s="55">
        <v>0</v>
      </c>
      <c r="L22" s="55">
        <v>0</v>
      </c>
      <c r="M22" s="55">
        <f>M23</f>
        <v>93659.9</v>
      </c>
      <c r="N22" s="54">
        <v>0</v>
      </c>
      <c r="O22" s="54">
        <v>0</v>
      </c>
      <c r="P22" s="54">
        <v>0</v>
      </c>
      <c r="Q22" s="84" t="s">
        <v>17</v>
      </c>
      <c r="R22" s="1"/>
    </row>
    <row r="23" spans="1:18" s="29" customFormat="1" ht="15.75" customHeight="1">
      <c r="A23" s="98"/>
      <c r="B23" s="102"/>
      <c r="C23" s="78"/>
      <c r="D23" s="78"/>
      <c r="E23" s="80"/>
      <c r="F23" s="53" t="s">
        <v>21</v>
      </c>
      <c r="G23" s="55">
        <f>I23+K23+M23+O23</f>
        <v>232146.69999999998</v>
      </c>
      <c r="H23" s="55">
        <v>0</v>
      </c>
      <c r="I23" s="55">
        <f>I147</f>
        <v>138486.79999999999</v>
      </c>
      <c r="J23" s="55">
        <v>0</v>
      </c>
      <c r="K23" s="55">
        <v>0</v>
      </c>
      <c r="L23" s="55">
        <v>0</v>
      </c>
      <c r="M23" s="55">
        <f>M41</f>
        <v>93659.9</v>
      </c>
      <c r="N23" s="54">
        <v>0</v>
      </c>
      <c r="O23" s="54">
        <v>0</v>
      </c>
      <c r="P23" s="54">
        <v>0</v>
      </c>
      <c r="Q23" s="100"/>
      <c r="R23" s="1"/>
    </row>
    <row r="24" spans="1:18" s="29" customFormat="1" ht="14.25" customHeight="1">
      <c r="A24" s="98"/>
      <c r="B24" s="102"/>
      <c r="C24" s="78"/>
      <c r="D24" s="78"/>
      <c r="E24" s="80"/>
      <c r="F24" s="53" t="s">
        <v>22</v>
      </c>
      <c r="G24" s="55">
        <f t="shared" ref="G24" si="0">I24+K24+M24+O24</f>
        <v>26867</v>
      </c>
      <c r="H24" s="55">
        <v>0</v>
      </c>
      <c r="I24" s="55">
        <f>I148</f>
        <v>26867</v>
      </c>
      <c r="J24" s="55">
        <v>0</v>
      </c>
      <c r="K24" s="55">
        <v>0</v>
      </c>
      <c r="L24" s="55">
        <v>0</v>
      </c>
      <c r="M24" s="55">
        <v>0</v>
      </c>
      <c r="N24" s="54">
        <v>0</v>
      </c>
      <c r="O24" s="54">
        <v>0</v>
      </c>
      <c r="P24" s="54">
        <v>0</v>
      </c>
      <c r="Q24" s="100"/>
      <c r="R24" s="1"/>
    </row>
    <row r="25" spans="1:18" s="29" customFormat="1" ht="18.75" customHeight="1">
      <c r="A25" s="98"/>
      <c r="B25" s="102"/>
      <c r="C25" s="78"/>
      <c r="D25" s="78"/>
      <c r="E25" s="80"/>
      <c r="F25" s="53" t="s">
        <v>35</v>
      </c>
      <c r="G25" s="55">
        <f>I25+K25+M25+O25</f>
        <v>170400</v>
      </c>
      <c r="H25" s="55">
        <v>0</v>
      </c>
      <c r="I25" s="55">
        <f>I149</f>
        <v>170400</v>
      </c>
      <c r="J25" s="55">
        <v>0</v>
      </c>
      <c r="K25" s="55">
        <v>0</v>
      </c>
      <c r="L25" s="55">
        <v>0</v>
      </c>
      <c r="M25" s="55">
        <v>0</v>
      </c>
      <c r="N25" s="54">
        <v>0</v>
      </c>
      <c r="O25" s="54">
        <v>0</v>
      </c>
      <c r="P25" s="54">
        <v>0</v>
      </c>
      <c r="Q25" s="100"/>
      <c r="R25" s="1"/>
    </row>
    <row r="26" spans="1:18" s="29" customFormat="1" ht="16.5" customHeight="1">
      <c r="A26" s="98"/>
      <c r="B26" s="102"/>
      <c r="C26" s="78"/>
      <c r="D26" s="78"/>
      <c r="E26" s="80"/>
      <c r="F26" s="53" t="s">
        <v>36</v>
      </c>
      <c r="G26" s="55">
        <f>I26+K26+M26+O26</f>
        <v>37166.699999999997</v>
      </c>
      <c r="H26" s="55">
        <v>0</v>
      </c>
      <c r="I26" s="55">
        <f>I150</f>
        <v>37166.699999999997</v>
      </c>
      <c r="J26" s="55">
        <v>0</v>
      </c>
      <c r="K26" s="55">
        <v>0</v>
      </c>
      <c r="L26" s="55">
        <v>0</v>
      </c>
      <c r="M26" s="55">
        <v>0</v>
      </c>
      <c r="N26" s="54">
        <v>0</v>
      </c>
      <c r="O26" s="54">
        <v>0</v>
      </c>
      <c r="P26" s="54">
        <v>0</v>
      </c>
      <c r="Q26" s="100"/>
      <c r="R26" s="1"/>
    </row>
    <row r="27" spans="1:18" s="29" customFormat="1" ht="13.5" customHeight="1">
      <c r="A27" s="98"/>
      <c r="B27" s="102"/>
      <c r="C27" s="78"/>
      <c r="D27" s="78"/>
      <c r="E27" s="80"/>
      <c r="F27" s="53" t="s">
        <v>37</v>
      </c>
      <c r="G27" s="55">
        <f>I27+K27+M27+O27</f>
        <v>20850</v>
      </c>
      <c r="H27" s="55">
        <v>0</v>
      </c>
      <c r="I27" s="55">
        <f>I151</f>
        <v>20850</v>
      </c>
      <c r="J27" s="55">
        <v>0</v>
      </c>
      <c r="K27" s="55">
        <v>0</v>
      </c>
      <c r="L27" s="55">
        <v>0</v>
      </c>
      <c r="M27" s="55">
        <v>0</v>
      </c>
      <c r="N27" s="54">
        <v>0</v>
      </c>
      <c r="O27" s="54">
        <v>0</v>
      </c>
      <c r="P27" s="54">
        <v>0</v>
      </c>
      <c r="Q27" s="100"/>
      <c r="R27" s="1"/>
    </row>
    <row r="28" spans="1:18" s="29" customFormat="1">
      <c r="A28" s="98"/>
      <c r="B28" s="102"/>
      <c r="C28" s="78"/>
      <c r="D28" s="78"/>
      <c r="E28" s="80"/>
      <c r="F28" s="53" t="s">
        <v>38</v>
      </c>
      <c r="G28" s="54">
        <f>G159</f>
        <v>2196.6999999999998</v>
      </c>
      <c r="H28" s="54">
        <v>0</v>
      </c>
      <c r="I28" s="54">
        <f>I159</f>
        <v>2196.6999999999998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100"/>
      <c r="R28" s="1"/>
    </row>
    <row r="29" spans="1:18" s="29" customFormat="1" ht="15.75" hidden="1" customHeight="1">
      <c r="A29" s="98"/>
      <c r="B29" s="102"/>
      <c r="C29" s="78"/>
      <c r="D29" s="78"/>
      <c r="E29" s="80"/>
      <c r="F29" s="53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100"/>
      <c r="R29" s="1"/>
    </row>
    <row r="30" spans="1:18" s="29" customFormat="1" ht="15.75" hidden="1" customHeight="1">
      <c r="A30" s="98"/>
      <c r="B30" s="102"/>
      <c r="C30" s="78"/>
      <c r="D30" s="78"/>
      <c r="E30" s="80"/>
      <c r="F30" s="53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100"/>
      <c r="R30" s="1"/>
    </row>
    <row r="31" spans="1:18" s="29" customFormat="1" ht="15.75" hidden="1" customHeight="1">
      <c r="A31" s="98"/>
      <c r="B31" s="102"/>
      <c r="C31" s="60"/>
      <c r="D31" s="78"/>
      <c r="E31" s="80"/>
      <c r="F31" s="53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100"/>
      <c r="R31" s="1"/>
    </row>
    <row r="32" spans="1:18" s="29" customFormat="1" ht="15.75" hidden="1" customHeight="1">
      <c r="A32" s="98"/>
      <c r="B32" s="102"/>
      <c r="C32" s="60"/>
      <c r="D32" s="78"/>
      <c r="E32" s="80"/>
      <c r="F32" s="53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100"/>
      <c r="R32" s="1"/>
    </row>
    <row r="33" spans="1:19" s="29" customFormat="1" ht="15.75" hidden="1" customHeight="1">
      <c r="A33" s="99"/>
      <c r="B33" s="103"/>
      <c r="C33" s="61"/>
      <c r="D33" s="78"/>
      <c r="E33" s="81"/>
      <c r="F33" s="53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100"/>
      <c r="R33" s="1"/>
    </row>
    <row r="34" spans="1:19" s="29" customFormat="1" ht="15.75" customHeight="1">
      <c r="A34" s="15"/>
      <c r="B34" s="88" t="s">
        <v>43</v>
      </c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90"/>
      <c r="Q34" s="84" t="s">
        <v>17</v>
      </c>
      <c r="R34" s="1"/>
    </row>
    <row r="35" spans="1:19" s="29" customFormat="1" ht="15.75" hidden="1" customHeight="1">
      <c r="A35" s="16"/>
      <c r="B35" s="21"/>
      <c r="C35" s="86"/>
      <c r="D35" s="86"/>
      <c r="E35" s="86"/>
      <c r="F35" s="12"/>
      <c r="G35" s="13"/>
      <c r="H35" s="13"/>
      <c r="I35" s="13" t="e">
        <f>#REF!+#REF!+#REF!+#REF!</f>
        <v>#REF!</v>
      </c>
      <c r="J35" s="13" t="e">
        <f>#REF!+#REF!+#REF!+#REF!</f>
        <v>#REF!</v>
      </c>
      <c r="K35" s="13" t="e">
        <f>#REF!+#REF!+#REF!+#REF!</f>
        <v>#REF!</v>
      </c>
      <c r="L35" s="13" t="e">
        <f>#REF!+#REF!+#REF!+#REF!</f>
        <v>#REF!</v>
      </c>
      <c r="M35" s="13" t="e">
        <f>#REF!+#REF!+#REF!+#REF!</f>
        <v>#REF!</v>
      </c>
      <c r="N35" s="13" t="e">
        <f>#REF!+#REF!+#REF!+#REF!</f>
        <v>#REF!</v>
      </c>
      <c r="O35" s="13" t="e">
        <f>#REF!+#REF!+#REF!+#REF!</f>
        <v>#REF!</v>
      </c>
      <c r="P35" s="13" t="e">
        <f>#REF!+#REF!+#REF!+#REF!</f>
        <v>#REF!</v>
      </c>
      <c r="Q35" s="85"/>
      <c r="R35" s="1"/>
    </row>
    <row r="36" spans="1:19" s="29" customFormat="1" ht="15.75" hidden="1" customHeight="1">
      <c r="A36" s="16"/>
      <c r="B36" s="21"/>
      <c r="C36" s="87"/>
      <c r="D36" s="86"/>
      <c r="E36" s="86"/>
      <c r="F36" s="12"/>
      <c r="G36" s="13"/>
      <c r="H36" s="13"/>
      <c r="I36" s="13" t="e">
        <f>#REF!+#REF!+#REF!+#REF!</f>
        <v>#REF!</v>
      </c>
      <c r="J36" s="13" t="e">
        <f>#REF!+#REF!+#REF!+#REF!</f>
        <v>#REF!</v>
      </c>
      <c r="K36" s="13" t="e">
        <f>#REF!+#REF!+#REF!+#REF!</f>
        <v>#REF!</v>
      </c>
      <c r="L36" s="13" t="e">
        <f>#REF!+#REF!+#REF!+#REF!</f>
        <v>#REF!</v>
      </c>
      <c r="M36" s="13" t="e">
        <f>#REF!+#REF!+#REF!+#REF!</f>
        <v>#REF!</v>
      </c>
      <c r="N36" s="13" t="e">
        <f>#REF!+#REF!+#REF!+#REF!</f>
        <v>#REF!</v>
      </c>
      <c r="O36" s="13" t="e">
        <f>#REF!+#REF!+#REF!+#REF!</f>
        <v>#REF!</v>
      </c>
      <c r="P36" s="13" t="e">
        <f>#REF!+#REF!+#REF!+#REF!</f>
        <v>#REF!</v>
      </c>
      <c r="Q36" s="85"/>
      <c r="R36" s="1"/>
    </row>
    <row r="37" spans="1:19" s="29" customFormat="1" ht="15.75" hidden="1" customHeight="1">
      <c r="A37" s="16"/>
      <c r="B37" s="21"/>
      <c r="C37" s="17"/>
      <c r="D37" s="86"/>
      <c r="E37" s="86"/>
      <c r="F37" s="12"/>
      <c r="G37" s="13"/>
      <c r="H37" s="13"/>
      <c r="I37" s="13" t="e">
        <f>#REF!+#REF!+#REF!+#REF!</f>
        <v>#REF!</v>
      </c>
      <c r="J37" s="13" t="e">
        <f>#REF!+#REF!+#REF!+#REF!</f>
        <v>#REF!</v>
      </c>
      <c r="K37" s="13" t="e">
        <f>#REF!+#REF!+#REF!+#REF!</f>
        <v>#REF!</v>
      </c>
      <c r="L37" s="13" t="e">
        <f>#REF!+#REF!+#REF!+#REF!</f>
        <v>#REF!</v>
      </c>
      <c r="M37" s="13" t="e">
        <f>#REF!+#REF!+#REF!+#REF!</f>
        <v>#REF!</v>
      </c>
      <c r="N37" s="13" t="e">
        <f>#REF!+#REF!+#REF!+#REF!</f>
        <v>#REF!</v>
      </c>
      <c r="O37" s="13" t="e">
        <f>#REF!+#REF!+#REF!+#REF!</f>
        <v>#REF!</v>
      </c>
      <c r="P37" s="13" t="e">
        <f>#REF!+#REF!+#REF!+#REF!</f>
        <v>#REF!</v>
      </c>
      <c r="Q37" s="85"/>
      <c r="R37" s="1"/>
    </row>
    <row r="38" spans="1:19" s="29" customFormat="1" ht="15.75" hidden="1" customHeight="1">
      <c r="A38" s="16"/>
      <c r="B38" s="21"/>
      <c r="C38" s="17"/>
      <c r="D38" s="86"/>
      <c r="E38" s="86"/>
      <c r="F38" s="12"/>
      <c r="G38" s="13"/>
      <c r="H38" s="13"/>
      <c r="I38" s="13" t="e">
        <f>#REF!+#REF!+#REF!+#REF!</f>
        <v>#REF!</v>
      </c>
      <c r="J38" s="13" t="e">
        <f>#REF!+#REF!+#REF!+#REF!</f>
        <v>#REF!</v>
      </c>
      <c r="K38" s="13" t="e">
        <f>#REF!+#REF!+#REF!+#REF!</f>
        <v>#REF!</v>
      </c>
      <c r="L38" s="13" t="e">
        <f>#REF!+#REF!+#REF!+#REF!</f>
        <v>#REF!</v>
      </c>
      <c r="M38" s="13" t="e">
        <f>#REF!+#REF!+#REF!+#REF!</f>
        <v>#REF!</v>
      </c>
      <c r="N38" s="13" t="e">
        <f>#REF!+#REF!+#REF!+#REF!</f>
        <v>#REF!</v>
      </c>
      <c r="O38" s="13" t="e">
        <f>#REF!+#REF!+#REF!+#REF!</f>
        <v>#REF!</v>
      </c>
      <c r="P38" s="13" t="e">
        <f>#REF!+#REF!+#REF!+#REF!</f>
        <v>#REF!</v>
      </c>
      <c r="Q38" s="85"/>
      <c r="R38" s="1"/>
    </row>
    <row r="39" spans="1:19" s="29" customFormat="1" ht="15.75" hidden="1" customHeight="1">
      <c r="A39" s="16"/>
      <c r="B39" s="22"/>
      <c r="C39" s="18"/>
      <c r="D39" s="87"/>
      <c r="E39" s="87"/>
      <c r="F39" s="12"/>
      <c r="G39" s="13"/>
      <c r="H39" s="13"/>
      <c r="I39" s="13" t="e">
        <f>#REF!+#REF!+#REF!+#REF!</f>
        <v>#REF!</v>
      </c>
      <c r="J39" s="13" t="e">
        <f>#REF!+#REF!+#REF!+#REF!</f>
        <v>#REF!</v>
      </c>
      <c r="K39" s="13" t="e">
        <f>#REF!+#REF!+#REF!+#REF!</f>
        <v>#REF!</v>
      </c>
      <c r="L39" s="13" t="e">
        <f>#REF!+#REF!+#REF!+#REF!</f>
        <v>#REF!</v>
      </c>
      <c r="M39" s="13" t="e">
        <f>#REF!+#REF!+#REF!+#REF!</f>
        <v>#REF!</v>
      </c>
      <c r="N39" s="13" t="e">
        <f>#REF!+#REF!+#REF!+#REF!</f>
        <v>#REF!</v>
      </c>
      <c r="O39" s="13" t="e">
        <f>#REF!+#REF!+#REF!+#REF!</f>
        <v>#REF!</v>
      </c>
      <c r="P39" s="13" t="e">
        <f>#REF!+#REF!+#REF!+#REF!</f>
        <v>#REF!</v>
      </c>
      <c r="Q39" s="85"/>
      <c r="R39" s="1"/>
    </row>
    <row r="40" spans="1:19" s="29" customFormat="1" ht="15.75" customHeight="1">
      <c r="A40" s="66">
        <v>1</v>
      </c>
      <c r="B40" s="106" t="s">
        <v>46</v>
      </c>
      <c r="C40" s="67"/>
      <c r="D40" s="67" t="s">
        <v>32</v>
      </c>
      <c r="E40" s="66" t="s">
        <v>28</v>
      </c>
      <c r="F40" s="38" t="s">
        <v>9</v>
      </c>
      <c r="G40" s="55">
        <f>SUM(G41:G51)</f>
        <v>444871.5</v>
      </c>
      <c r="H40" s="55">
        <f>SUM(H41:H51)</f>
        <v>0</v>
      </c>
      <c r="I40" s="55">
        <f>SUM(I41:I51)</f>
        <v>351211.60000000003</v>
      </c>
      <c r="J40" s="55">
        <f>SUM(J41:J51)</f>
        <v>0</v>
      </c>
      <c r="K40" s="55">
        <f t="shared" ref="K40:L40" si="1">SUM(K41:K51)</f>
        <v>0</v>
      </c>
      <c r="L40" s="55">
        <f t="shared" si="1"/>
        <v>0</v>
      </c>
      <c r="M40" s="55">
        <f>SUM(M41:M51)</f>
        <v>93659.9</v>
      </c>
      <c r="N40" s="54">
        <v>0</v>
      </c>
      <c r="O40" s="54">
        <v>0</v>
      </c>
      <c r="P40" s="54">
        <v>0</v>
      </c>
      <c r="Q40" s="85"/>
      <c r="R40" s="1"/>
    </row>
    <row r="41" spans="1:19" s="29" customFormat="1" ht="15.75" customHeight="1">
      <c r="A41" s="66"/>
      <c r="B41" s="107"/>
      <c r="C41" s="68"/>
      <c r="D41" s="68"/>
      <c r="E41" s="66"/>
      <c r="F41" s="38" t="s">
        <v>21</v>
      </c>
      <c r="G41" s="49">
        <f>I41+K41+M41+O41</f>
        <v>231475.8</v>
      </c>
      <c r="H41" s="49">
        <f t="shared" ref="H41:H44" si="2">J41+L41+N41+P41</f>
        <v>0</v>
      </c>
      <c r="I41" s="49">
        <v>137815.9</v>
      </c>
      <c r="J41" s="49">
        <v>0</v>
      </c>
      <c r="K41" s="49">
        <v>0</v>
      </c>
      <c r="L41" s="49">
        <v>0</v>
      </c>
      <c r="M41" s="49">
        <v>93659.9</v>
      </c>
      <c r="N41" s="39">
        <v>0</v>
      </c>
      <c r="O41" s="2">
        <v>0</v>
      </c>
      <c r="P41" s="2">
        <v>0</v>
      </c>
      <c r="Q41" s="85"/>
      <c r="R41" s="1"/>
      <c r="S41" s="30"/>
    </row>
    <row r="42" spans="1:19" s="29" customFormat="1" ht="17.25" customHeight="1">
      <c r="A42" s="66"/>
      <c r="B42" s="107"/>
      <c r="C42" s="68"/>
      <c r="D42" s="68"/>
      <c r="E42" s="66"/>
      <c r="F42" s="38" t="s">
        <v>22</v>
      </c>
      <c r="G42" s="49">
        <f>I42+K42+M42+O42</f>
        <v>26867</v>
      </c>
      <c r="H42" s="49">
        <f t="shared" si="2"/>
        <v>0</v>
      </c>
      <c r="I42" s="49">
        <v>26867</v>
      </c>
      <c r="J42" s="49">
        <v>0</v>
      </c>
      <c r="K42" s="49">
        <v>0</v>
      </c>
      <c r="L42" s="49">
        <v>0</v>
      </c>
      <c r="M42" s="49">
        <v>0</v>
      </c>
      <c r="N42" s="39">
        <v>0</v>
      </c>
      <c r="O42" s="2">
        <v>0</v>
      </c>
      <c r="P42" s="2">
        <v>0</v>
      </c>
      <c r="Q42" s="85"/>
      <c r="R42" s="1"/>
    </row>
    <row r="43" spans="1:19" s="29" customFormat="1" ht="18" customHeight="1">
      <c r="A43" s="66"/>
      <c r="B43" s="107"/>
      <c r="C43" s="68"/>
      <c r="D43" s="68"/>
      <c r="E43" s="66"/>
      <c r="F43" s="38" t="s">
        <v>35</v>
      </c>
      <c r="G43" s="49">
        <f>I43+K43+M43+O43</f>
        <v>170400</v>
      </c>
      <c r="H43" s="49">
        <f t="shared" si="2"/>
        <v>0</v>
      </c>
      <c r="I43" s="49">
        <v>170400</v>
      </c>
      <c r="J43" s="49">
        <v>0</v>
      </c>
      <c r="K43" s="49">
        <v>0</v>
      </c>
      <c r="L43" s="49">
        <v>0</v>
      </c>
      <c r="M43" s="49">
        <v>0</v>
      </c>
      <c r="N43" s="39">
        <v>0</v>
      </c>
      <c r="O43" s="2">
        <v>0</v>
      </c>
      <c r="P43" s="2">
        <v>0</v>
      </c>
      <c r="Q43" s="85"/>
      <c r="R43" s="1"/>
    </row>
    <row r="44" spans="1:19" s="29" customFormat="1" ht="17.25" customHeight="1">
      <c r="A44" s="66"/>
      <c r="B44" s="107"/>
      <c r="C44" s="68"/>
      <c r="D44" s="68"/>
      <c r="E44" s="66"/>
      <c r="F44" s="38" t="s">
        <v>36</v>
      </c>
      <c r="G44" s="49">
        <f>I44+K44+M44+O44</f>
        <v>16128.7</v>
      </c>
      <c r="H44" s="49">
        <f t="shared" si="2"/>
        <v>0</v>
      </c>
      <c r="I44" s="49">
        <v>16128.7</v>
      </c>
      <c r="J44" s="49">
        <v>0</v>
      </c>
      <c r="K44" s="49">
        <v>0</v>
      </c>
      <c r="L44" s="49">
        <v>0</v>
      </c>
      <c r="M44" s="49">
        <v>0</v>
      </c>
      <c r="N44" s="39">
        <v>0</v>
      </c>
      <c r="O44" s="2">
        <v>0</v>
      </c>
      <c r="P44" s="2">
        <v>0</v>
      </c>
      <c r="Q44" s="85"/>
      <c r="R44" s="1"/>
    </row>
    <row r="45" spans="1:19" s="29" customFormat="1" ht="19.5" customHeight="1">
      <c r="A45" s="66"/>
      <c r="B45" s="107"/>
      <c r="C45" s="68"/>
      <c r="D45" s="68"/>
      <c r="E45" s="66"/>
      <c r="F45" s="38" t="s">
        <v>37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39">
        <v>0</v>
      </c>
      <c r="O45" s="2">
        <v>0</v>
      </c>
      <c r="P45" s="2">
        <v>0</v>
      </c>
      <c r="Q45" s="85"/>
      <c r="R45" s="1"/>
    </row>
    <row r="46" spans="1:19" s="29" customFormat="1" ht="21" customHeight="1">
      <c r="A46" s="66"/>
      <c r="B46" s="107"/>
      <c r="C46" s="68"/>
      <c r="D46" s="68"/>
      <c r="E46" s="66"/>
      <c r="F46" s="38" t="s">
        <v>38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2">
        <v>0</v>
      </c>
      <c r="P46" s="2">
        <v>0</v>
      </c>
      <c r="Q46" s="85"/>
      <c r="R46" s="1"/>
    </row>
    <row r="47" spans="1:19" s="29" customFormat="1" ht="15.75" hidden="1" customHeight="1">
      <c r="A47" s="40"/>
      <c r="B47" s="107"/>
      <c r="C47" s="68"/>
      <c r="D47" s="68"/>
      <c r="E47" s="66"/>
      <c r="F47" s="38"/>
      <c r="G47" s="39"/>
      <c r="H47" s="39"/>
      <c r="I47" s="42"/>
      <c r="J47" s="42"/>
      <c r="K47" s="42"/>
      <c r="L47" s="42"/>
      <c r="M47" s="42"/>
      <c r="N47" s="42"/>
      <c r="O47" s="4"/>
      <c r="P47" s="4"/>
      <c r="Q47" s="8"/>
      <c r="R47" s="1"/>
    </row>
    <row r="48" spans="1:19" s="29" customFormat="1" ht="15.75" hidden="1" customHeight="1">
      <c r="A48" s="40"/>
      <c r="B48" s="107"/>
      <c r="C48" s="68"/>
      <c r="D48" s="68"/>
      <c r="E48" s="66"/>
      <c r="F48" s="38"/>
      <c r="G48" s="39"/>
      <c r="H48" s="39"/>
      <c r="I48" s="42"/>
      <c r="J48" s="42"/>
      <c r="K48" s="42"/>
      <c r="L48" s="42"/>
      <c r="M48" s="42"/>
      <c r="N48" s="42"/>
      <c r="O48" s="4"/>
      <c r="P48" s="4"/>
      <c r="Q48" s="8"/>
      <c r="R48" s="1"/>
    </row>
    <row r="49" spans="1:19" s="29" customFormat="1" ht="15.75" hidden="1" customHeight="1">
      <c r="A49" s="40"/>
      <c r="B49" s="107"/>
      <c r="C49" s="68"/>
      <c r="D49" s="68"/>
      <c r="E49" s="66"/>
      <c r="F49" s="38"/>
      <c r="G49" s="39"/>
      <c r="H49" s="39"/>
      <c r="I49" s="42"/>
      <c r="J49" s="42"/>
      <c r="K49" s="42"/>
      <c r="L49" s="42"/>
      <c r="M49" s="42"/>
      <c r="N49" s="42"/>
      <c r="O49" s="4"/>
      <c r="P49" s="4"/>
      <c r="Q49" s="8"/>
      <c r="R49" s="1"/>
    </row>
    <row r="50" spans="1:19" s="29" customFormat="1" ht="15.75" hidden="1" customHeight="1">
      <c r="A50" s="40"/>
      <c r="B50" s="107"/>
      <c r="C50" s="68"/>
      <c r="D50" s="68"/>
      <c r="E50" s="66"/>
      <c r="F50" s="38"/>
      <c r="G50" s="39"/>
      <c r="H50" s="39"/>
      <c r="I50" s="42"/>
      <c r="J50" s="42"/>
      <c r="K50" s="42"/>
      <c r="L50" s="42"/>
      <c r="M50" s="42"/>
      <c r="N50" s="42"/>
      <c r="O50" s="4"/>
      <c r="P50" s="4"/>
      <c r="Q50" s="8"/>
      <c r="R50" s="1"/>
    </row>
    <row r="51" spans="1:19" s="29" customFormat="1" ht="15.75" hidden="1" customHeight="1">
      <c r="A51" s="40"/>
      <c r="B51" s="108"/>
      <c r="C51" s="104"/>
      <c r="D51" s="68"/>
      <c r="E51" s="66"/>
      <c r="F51" s="38"/>
      <c r="G51" s="39"/>
      <c r="H51" s="39"/>
      <c r="I51" s="42"/>
      <c r="J51" s="42"/>
      <c r="K51" s="42"/>
      <c r="L51" s="42"/>
      <c r="M51" s="42"/>
      <c r="N51" s="42"/>
      <c r="O51" s="4"/>
      <c r="P51" s="4"/>
      <c r="Q51" s="6"/>
      <c r="R51" s="1"/>
      <c r="S51" s="24"/>
    </row>
    <row r="52" spans="1:19" ht="15.75" hidden="1" customHeight="1">
      <c r="A52" s="40"/>
      <c r="B52" s="82"/>
      <c r="C52" s="43"/>
      <c r="D52" s="69"/>
      <c r="E52" s="70"/>
      <c r="F52" s="44"/>
      <c r="G52" s="45"/>
      <c r="H52" s="45"/>
      <c r="I52" s="45"/>
      <c r="J52" s="45"/>
      <c r="K52" s="45"/>
      <c r="L52" s="45"/>
      <c r="M52" s="45"/>
      <c r="N52" s="45"/>
      <c r="O52" s="14"/>
      <c r="P52" s="14"/>
      <c r="Q52" s="65"/>
      <c r="R52" s="5"/>
    </row>
    <row r="53" spans="1:19" ht="15.75" hidden="1" customHeight="1">
      <c r="A53" s="40"/>
      <c r="B53" s="82"/>
      <c r="C53" s="43"/>
      <c r="D53" s="69"/>
      <c r="E53" s="70"/>
      <c r="F53" s="44"/>
      <c r="G53" s="45"/>
      <c r="H53" s="45"/>
      <c r="I53" s="45"/>
      <c r="J53" s="45"/>
      <c r="K53" s="45"/>
      <c r="L53" s="45"/>
      <c r="M53" s="45"/>
      <c r="N53" s="45"/>
      <c r="O53" s="14"/>
      <c r="P53" s="14"/>
      <c r="Q53" s="65"/>
      <c r="R53" s="5"/>
    </row>
    <row r="54" spans="1:19" ht="15.75" hidden="1" customHeight="1">
      <c r="A54" s="40"/>
      <c r="B54" s="82"/>
      <c r="C54" s="43"/>
      <c r="D54" s="69"/>
      <c r="E54" s="70"/>
      <c r="F54" s="44"/>
      <c r="G54" s="45"/>
      <c r="H54" s="45"/>
      <c r="I54" s="45"/>
      <c r="J54" s="45"/>
      <c r="K54" s="45"/>
      <c r="L54" s="45"/>
      <c r="M54" s="45"/>
      <c r="N54" s="45"/>
      <c r="O54" s="14"/>
      <c r="P54" s="14"/>
      <c r="Q54" s="65"/>
      <c r="R54" s="5"/>
    </row>
    <row r="55" spans="1:19" ht="15.75" hidden="1" customHeight="1">
      <c r="A55" s="40"/>
      <c r="B55" s="82"/>
      <c r="C55" s="43"/>
      <c r="D55" s="69"/>
      <c r="E55" s="70"/>
      <c r="F55" s="44"/>
      <c r="G55" s="45"/>
      <c r="H55" s="45"/>
      <c r="I55" s="45"/>
      <c r="J55" s="45"/>
      <c r="K55" s="45"/>
      <c r="L55" s="45"/>
      <c r="M55" s="45"/>
      <c r="N55" s="45"/>
      <c r="O55" s="14"/>
      <c r="P55" s="14"/>
      <c r="Q55" s="65"/>
      <c r="R55" s="5"/>
    </row>
    <row r="56" spans="1:19" ht="15.75" hidden="1" customHeight="1">
      <c r="A56" s="40"/>
      <c r="B56" s="83"/>
      <c r="C56" s="46"/>
      <c r="D56" s="69"/>
      <c r="E56" s="70"/>
      <c r="F56" s="44"/>
      <c r="G56" s="45"/>
      <c r="H56" s="45"/>
      <c r="I56" s="45"/>
      <c r="J56" s="45"/>
      <c r="K56" s="45"/>
      <c r="L56" s="45"/>
      <c r="M56" s="45"/>
      <c r="N56" s="45"/>
      <c r="O56" s="14"/>
      <c r="P56" s="14"/>
      <c r="Q56" s="65"/>
      <c r="R56" s="5"/>
      <c r="S56" s="29"/>
    </row>
    <row r="57" spans="1:19" ht="15.75" hidden="1" customHeight="1">
      <c r="A57" s="40"/>
      <c r="B57" s="105"/>
      <c r="C57" s="43"/>
      <c r="D57" s="69"/>
      <c r="E57" s="70"/>
      <c r="F57" s="44" t="s">
        <v>18</v>
      </c>
      <c r="G57" s="45"/>
      <c r="H57" s="45"/>
      <c r="I57" s="45"/>
      <c r="J57" s="45"/>
      <c r="K57" s="45"/>
      <c r="L57" s="45"/>
      <c r="M57" s="45"/>
      <c r="N57" s="45"/>
      <c r="O57" s="14"/>
      <c r="P57" s="14"/>
      <c r="Q57" s="65"/>
      <c r="R57" s="1"/>
    </row>
    <row r="58" spans="1:19" ht="15.75" hidden="1" customHeight="1">
      <c r="A58" s="40"/>
      <c r="B58" s="105"/>
      <c r="C58" s="43"/>
      <c r="D58" s="69"/>
      <c r="E58" s="70"/>
      <c r="F58" s="44" t="s">
        <v>19</v>
      </c>
      <c r="G58" s="45"/>
      <c r="H58" s="45"/>
      <c r="I58" s="45"/>
      <c r="J58" s="45"/>
      <c r="K58" s="45"/>
      <c r="L58" s="45"/>
      <c r="M58" s="45"/>
      <c r="N58" s="45"/>
      <c r="O58" s="14"/>
      <c r="P58" s="14"/>
      <c r="Q58" s="65"/>
      <c r="R58" s="1"/>
    </row>
    <row r="59" spans="1:19" ht="15.75" hidden="1" customHeight="1">
      <c r="A59" s="40"/>
      <c r="B59" s="105"/>
      <c r="C59" s="43"/>
      <c r="D59" s="69"/>
      <c r="E59" s="70"/>
      <c r="F59" s="44" t="s">
        <v>20</v>
      </c>
      <c r="G59" s="45"/>
      <c r="H59" s="45"/>
      <c r="I59" s="45"/>
      <c r="J59" s="45"/>
      <c r="K59" s="45"/>
      <c r="L59" s="45"/>
      <c r="M59" s="45"/>
      <c r="N59" s="45"/>
      <c r="O59" s="14"/>
      <c r="P59" s="14"/>
      <c r="Q59" s="65"/>
      <c r="R59" s="1"/>
    </row>
    <row r="60" spans="1:19" ht="15.75" hidden="1" customHeight="1">
      <c r="A60" s="40"/>
      <c r="B60" s="105"/>
      <c r="C60" s="43"/>
      <c r="D60" s="69"/>
      <c r="E60" s="70"/>
      <c r="F60" s="44" t="s">
        <v>21</v>
      </c>
      <c r="G60" s="45"/>
      <c r="H60" s="45"/>
      <c r="I60" s="45"/>
      <c r="J60" s="45"/>
      <c r="K60" s="45"/>
      <c r="L60" s="45"/>
      <c r="M60" s="45"/>
      <c r="N60" s="45"/>
      <c r="O60" s="14"/>
      <c r="P60" s="14"/>
      <c r="Q60" s="65"/>
      <c r="R60" s="1"/>
    </row>
    <row r="61" spans="1:19" ht="15.75" hidden="1" customHeight="1">
      <c r="A61" s="40"/>
      <c r="B61" s="105"/>
      <c r="C61" s="46"/>
      <c r="D61" s="69"/>
      <c r="E61" s="70"/>
      <c r="F61" s="44" t="s">
        <v>22</v>
      </c>
      <c r="G61" s="45"/>
      <c r="H61" s="45"/>
      <c r="I61" s="45"/>
      <c r="J61" s="45"/>
      <c r="K61" s="45"/>
      <c r="L61" s="45"/>
      <c r="M61" s="45"/>
      <c r="N61" s="45"/>
      <c r="O61" s="14"/>
      <c r="P61" s="14"/>
      <c r="Q61" s="65"/>
      <c r="R61" s="1"/>
    </row>
    <row r="62" spans="1:19" ht="15.75" hidden="1" customHeight="1">
      <c r="A62" s="40"/>
      <c r="B62" s="105"/>
      <c r="C62" s="43"/>
      <c r="D62" s="69"/>
      <c r="E62" s="70"/>
      <c r="F62" s="44"/>
      <c r="G62" s="45"/>
      <c r="H62" s="45"/>
      <c r="I62" s="45"/>
      <c r="J62" s="45"/>
      <c r="K62" s="45"/>
      <c r="L62" s="45"/>
      <c r="M62" s="45"/>
      <c r="N62" s="45"/>
      <c r="O62" s="14"/>
      <c r="P62" s="14"/>
      <c r="Q62" s="65"/>
      <c r="R62" s="1"/>
    </row>
    <row r="63" spans="1:19" ht="15.75" hidden="1" customHeight="1">
      <c r="A63" s="40"/>
      <c r="B63" s="105"/>
      <c r="C63" s="43"/>
      <c r="D63" s="69"/>
      <c r="E63" s="70"/>
      <c r="F63" s="44"/>
      <c r="G63" s="45"/>
      <c r="H63" s="45"/>
      <c r="I63" s="45"/>
      <c r="J63" s="45"/>
      <c r="K63" s="45"/>
      <c r="L63" s="45"/>
      <c r="M63" s="45"/>
      <c r="N63" s="45"/>
      <c r="O63" s="14"/>
      <c r="P63" s="14"/>
      <c r="Q63" s="65"/>
      <c r="R63" s="1"/>
    </row>
    <row r="64" spans="1:19" ht="15.75" hidden="1" customHeight="1">
      <c r="A64" s="40"/>
      <c r="B64" s="105"/>
      <c r="C64" s="43"/>
      <c r="D64" s="69"/>
      <c r="E64" s="70"/>
      <c r="F64" s="44"/>
      <c r="G64" s="45"/>
      <c r="H64" s="45"/>
      <c r="I64" s="45"/>
      <c r="J64" s="45"/>
      <c r="K64" s="45"/>
      <c r="L64" s="45"/>
      <c r="M64" s="45"/>
      <c r="N64" s="45"/>
      <c r="O64" s="14"/>
      <c r="P64" s="14"/>
      <c r="Q64" s="65"/>
      <c r="R64" s="1"/>
    </row>
    <row r="65" spans="1:18" ht="15.75" hidden="1" customHeight="1">
      <c r="A65" s="40"/>
      <c r="B65" s="105"/>
      <c r="C65" s="43"/>
      <c r="D65" s="69"/>
      <c r="E65" s="70"/>
      <c r="F65" s="44"/>
      <c r="G65" s="45"/>
      <c r="H65" s="45"/>
      <c r="I65" s="45"/>
      <c r="J65" s="45"/>
      <c r="K65" s="45"/>
      <c r="L65" s="45"/>
      <c r="M65" s="45"/>
      <c r="N65" s="45"/>
      <c r="O65" s="14"/>
      <c r="P65" s="14"/>
      <c r="Q65" s="65"/>
      <c r="R65" s="1"/>
    </row>
    <row r="66" spans="1:18" ht="15.75" hidden="1" customHeight="1">
      <c r="A66" s="40"/>
      <c r="B66" s="105"/>
      <c r="C66" s="46"/>
      <c r="D66" s="69"/>
      <c r="E66" s="70"/>
      <c r="F66" s="44"/>
      <c r="G66" s="45"/>
      <c r="H66" s="45"/>
      <c r="I66" s="45"/>
      <c r="J66" s="45"/>
      <c r="K66" s="45"/>
      <c r="L66" s="45"/>
      <c r="M66" s="45"/>
      <c r="N66" s="45"/>
      <c r="O66" s="14"/>
      <c r="P66" s="14"/>
      <c r="Q66" s="65"/>
      <c r="R66" s="1"/>
    </row>
    <row r="67" spans="1:18" ht="15.75" hidden="1" customHeight="1">
      <c r="A67" s="40"/>
      <c r="B67" s="82"/>
      <c r="C67" s="47"/>
      <c r="D67" s="69"/>
      <c r="E67" s="69"/>
      <c r="F67" s="44"/>
      <c r="G67" s="45"/>
      <c r="H67" s="45"/>
      <c r="I67" s="45"/>
      <c r="J67" s="45"/>
      <c r="K67" s="45"/>
      <c r="L67" s="45"/>
      <c r="M67" s="45"/>
      <c r="N67" s="45"/>
      <c r="O67" s="14"/>
      <c r="P67" s="14"/>
      <c r="Q67" s="71"/>
      <c r="R67" s="1"/>
    </row>
    <row r="68" spans="1:18" ht="15.75" hidden="1" customHeight="1">
      <c r="A68" s="40"/>
      <c r="B68" s="82"/>
      <c r="C68" s="47"/>
      <c r="D68" s="69"/>
      <c r="E68" s="69"/>
      <c r="F68" s="44"/>
      <c r="G68" s="45"/>
      <c r="H68" s="45"/>
      <c r="I68" s="45"/>
      <c r="J68" s="45"/>
      <c r="K68" s="45"/>
      <c r="L68" s="45"/>
      <c r="M68" s="45"/>
      <c r="N68" s="45"/>
      <c r="O68" s="14"/>
      <c r="P68" s="14"/>
      <c r="Q68" s="71"/>
      <c r="R68" s="1"/>
    </row>
    <row r="69" spans="1:18" ht="15.75" hidden="1" customHeight="1">
      <c r="A69" s="40"/>
      <c r="B69" s="82"/>
      <c r="C69" s="47"/>
      <c r="D69" s="69"/>
      <c r="E69" s="69"/>
      <c r="F69" s="44"/>
      <c r="G69" s="45"/>
      <c r="H69" s="45"/>
      <c r="I69" s="45"/>
      <c r="J69" s="45"/>
      <c r="K69" s="45"/>
      <c r="L69" s="45"/>
      <c r="M69" s="45"/>
      <c r="N69" s="45"/>
      <c r="O69" s="14"/>
      <c r="P69" s="14"/>
      <c r="Q69" s="71"/>
      <c r="R69" s="1"/>
    </row>
    <row r="70" spans="1:18" ht="15.75" hidden="1" customHeight="1">
      <c r="A70" s="40"/>
      <c r="B70" s="82"/>
      <c r="C70" s="47"/>
      <c r="D70" s="69"/>
      <c r="E70" s="69"/>
      <c r="F70" s="44"/>
      <c r="G70" s="45"/>
      <c r="H70" s="45"/>
      <c r="I70" s="45"/>
      <c r="J70" s="45"/>
      <c r="K70" s="45"/>
      <c r="L70" s="45"/>
      <c r="M70" s="45"/>
      <c r="N70" s="45"/>
      <c r="O70" s="14"/>
      <c r="P70" s="14"/>
      <c r="Q70" s="71"/>
      <c r="R70" s="1"/>
    </row>
    <row r="71" spans="1:18" ht="19.899999999999999" hidden="1" customHeight="1">
      <c r="A71" s="40"/>
      <c r="B71" s="83"/>
      <c r="C71" s="48"/>
      <c r="D71" s="91"/>
      <c r="E71" s="91"/>
      <c r="F71" s="44"/>
      <c r="G71" s="45"/>
      <c r="H71" s="45"/>
      <c r="I71" s="45"/>
      <c r="J71" s="45"/>
      <c r="K71" s="45"/>
      <c r="L71" s="45"/>
      <c r="M71" s="45"/>
      <c r="N71" s="45"/>
      <c r="O71" s="14"/>
      <c r="P71" s="14"/>
      <c r="Q71" s="72"/>
      <c r="R71" s="1"/>
    </row>
    <row r="72" spans="1:18" ht="15.75" hidden="1" customHeight="1">
      <c r="A72" s="40"/>
      <c r="B72" s="82"/>
      <c r="C72" s="69"/>
      <c r="D72" s="69"/>
      <c r="E72" s="69"/>
      <c r="F72" s="44"/>
      <c r="G72" s="45"/>
      <c r="H72" s="45"/>
      <c r="I72" s="45"/>
      <c r="J72" s="45"/>
      <c r="K72" s="45"/>
      <c r="L72" s="45"/>
      <c r="M72" s="45"/>
      <c r="N72" s="45"/>
      <c r="O72" s="14"/>
      <c r="P72" s="14"/>
      <c r="Q72" s="71"/>
      <c r="R72" s="1"/>
    </row>
    <row r="73" spans="1:18" ht="15.75" hidden="1" customHeight="1">
      <c r="A73" s="40"/>
      <c r="B73" s="82"/>
      <c r="C73" s="69"/>
      <c r="D73" s="69"/>
      <c r="E73" s="69"/>
      <c r="F73" s="44"/>
      <c r="G73" s="45"/>
      <c r="H73" s="45"/>
      <c r="I73" s="45"/>
      <c r="J73" s="45"/>
      <c r="K73" s="45"/>
      <c r="L73" s="45"/>
      <c r="M73" s="45"/>
      <c r="N73" s="45"/>
      <c r="O73" s="14"/>
      <c r="P73" s="14"/>
      <c r="Q73" s="71"/>
      <c r="R73" s="1"/>
    </row>
    <row r="74" spans="1:18" ht="15.75" hidden="1" customHeight="1">
      <c r="A74" s="40"/>
      <c r="B74" s="82"/>
      <c r="C74" s="69"/>
      <c r="D74" s="69"/>
      <c r="E74" s="69"/>
      <c r="F74" s="44"/>
      <c r="G74" s="45"/>
      <c r="H74" s="45"/>
      <c r="I74" s="45"/>
      <c r="J74" s="45"/>
      <c r="K74" s="45"/>
      <c r="L74" s="45"/>
      <c r="M74" s="45"/>
      <c r="N74" s="45"/>
      <c r="O74" s="14"/>
      <c r="P74" s="14"/>
      <c r="Q74" s="71"/>
      <c r="R74" s="1"/>
    </row>
    <row r="75" spans="1:18" ht="15.75" hidden="1" customHeight="1">
      <c r="A75" s="40"/>
      <c r="B75" s="82"/>
      <c r="C75" s="69"/>
      <c r="D75" s="69"/>
      <c r="E75" s="69"/>
      <c r="F75" s="44"/>
      <c r="G75" s="45"/>
      <c r="H75" s="45"/>
      <c r="I75" s="45"/>
      <c r="J75" s="45"/>
      <c r="K75" s="45"/>
      <c r="L75" s="45"/>
      <c r="M75" s="45"/>
      <c r="N75" s="45"/>
      <c r="O75" s="14"/>
      <c r="P75" s="14"/>
      <c r="Q75" s="71"/>
      <c r="R75" s="1"/>
    </row>
    <row r="76" spans="1:18" ht="15.75" hidden="1" customHeight="1">
      <c r="A76" s="40"/>
      <c r="B76" s="83"/>
      <c r="C76" s="91"/>
      <c r="D76" s="91"/>
      <c r="E76" s="91"/>
      <c r="F76" s="44"/>
      <c r="G76" s="45"/>
      <c r="H76" s="45"/>
      <c r="I76" s="45"/>
      <c r="J76" s="45"/>
      <c r="K76" s="45"/>
      <c r="L76" s="45"/>
      <c r="M76" s="45"/>
      <c r="N76" s="45"/>
      <c r="O76" s="14"/>
      <c r="P76" s="14"/>
      <c r="Q76" s="72"/>
      <c r="R76" s="1"/>
    </row>
    <row r="77" spans="1:18" ht="15.75" hidden="1" customHeight="1">
      <c r="A77" s="40"/>
      <c r="B77" s="105"/>
      <c r="C77" s="43"/>
      <c r="D77" s="69"/>
      <c r="E77" s="70"/>
      <c r="F77" s="44"/>
      <c r="G77" s="45"/>
      <c r="H77" s="45"/>
      <c r="I77" s="45"/>
      <c r="J77" s="45"/>
      <c r="K77" s="45"/>
      <c r="L77" s="45"/>
      <c r="M77" s="45"/>
      <c r="N77" s="45"/>
      <c r="O77" s="14"/>
      <c r="P77" s="14"/>
      <c r="Q77" s="65"/>
      <c r="R77" s="1"/>
    </row>
    <row r="78" spans="1:18" ht="15.75" hidden="1" customHeight="1">
      <c r="A78" s="40"/>
      <c r="B78" s="105"/>
      <c r="C78" s="43"/>
      <c r="D78" s="69"/>
      <c r="E78" s="70"/>
      <c r="F78" s="44"/>
      <c r="G78" s="45"/>
      <c r="H78" s="45"/>
      <c r="I78" s="45"/>
      <c r="J78" s="45"/>
      <c r="K78" s="45"/>
      <c r="L78" s="45"/>
      <c r="M78" s="45"/>
      <c r="N78" s="45"/>
      <c r="O78" s="14"/>
      <c r="P78" s="14"/>
      <c r="Q78" s="65"/>
      <c r="R78" s="1"/>
    </row>
    <row r="79" spans="1:18" ht="15.75" hidden="1" customHeight="1">
      <c r="A79" s="40"/>
      <c r="B79" s="105"/>
      <c r="C79" s="43"/>
      <c r="D79" s="69"/>
      <c r="E79" s="70"/>
      <c r="F79" s="44"/>
      <c r="G79" s="45"/>
      <c r="H79" s="45"/>
      <c r="I79" s="45"/>
      <c r="J79" s="45"/>
      <c r="K79" s="45"/>
      <c r="L79" s="45"/>
      <c r="M79" s="45"/>
      <c r="N79" s="45"/>
      <c r="O79" s="14"/>
      <c r="P79" s="14"/>
      <c r="Q79" s="65"/>
      <c r="R79" s="1"/>
    </row>
    <row r="80" spans="1:18" ht="15.75" hidden="1" customHeight="1">
      <c r="A80" s="40"/>
      <c r="B80" s="105"/>
      <c r="C80" s="43"/>
      <c r="D80" s="69"/>
      <c r="E80" s="70"/>
      <c r="F80" s="44"/>
      <c r="G80" s="45"/>
      <c r="H80" s="45"/>
      <c r="I80" s="45"/>
      <c r="J80" s="45"/>
      <c r="K80" s="45"/>
      <c r="L80" s="45"/>
      <c r="M80" s="45"/>
      <c r="N80" s="45"/>
      <c r="O80" s="14"/>
      <c r="P80" s="14"/>
      <c r="Q80" s="65"/>
      <c r="R80" s="1"/>
    </row>
    <row r="81" spans="1:19" ht="15.75" hidden="1" customHeight="1">
      <c r="A81" s="40"/>
      <c r="B81" s="105"/>
      <c r="C81" s="46"/>
      <c r="D81" s="69"/>
      <c r="E81" s="70"/>
      <c r="F81" s="44"/>
      <c r="G81" s="45"/>
      <c r="H81" s="45"/>
      <c r="I81" s="45"/>
      <c r="J81" s="45"/>
      <c r="K81" s="45"/>
      <c r="L81" s="45"/>
      <c r="M81" s="45"/>
      <c r="N81" s="45"/>
      <c r="O81" s="14"/>
      <c r="P81" s="14"/>
      <c r="Q81" s="65"/>
      <c r="R81" s="1"/>
      <c r="S81" s="29"/>
    </row>
    <row r="82" spans="1:19" ht="15.75" hidden="1" customHeight="1">
      <c r="A82" s="40"/>
      <c r="B82" s="82"/>
      <c r="C82" s="69"/>
      <c r="D82" s="69"/>
      <c r="E82" s="69"/>
      <c r="F82" s="44"/>
      <c r="G82" s="45"/>
      <c r="H82" s="45"/>
      <c r="I82" s="45"/>
      <c r="J82" s="45"/>
      <c r="K82" s="45"/>
      <c r="L82" s="45"/>
      <c r="M82" s="45"/>
      <c r="N82" s="45"/>
      <c r="O82" s="14"/>
      <c r="P82" s="14"/>
      <c r="Q82" s="71"/>
      <c r="R82" s="1"/>
    </row>
    <row r="83" spans="1:19" ht="15.75" hidden="1" customHeight="1">
      <c r="A83" s="40"/>
      <c r="B83" s="82"/>
      <c r="C83" s="69"/>
      <c r="D83" s="69"/>
      <c r="E83" s="69"/>
      <c r="F83" s="44"/>
      <c r="G83" s="45"/>
      <c r="H83" s="45"/>
      <c r="I83" s="45"/>
      <c r="J83" s="45"/>
      <c r="K83" s="45"/>
      <c r="L83" s="45"/>
      <c r="M83" s="45"/>
      <c r="N83" s="45"/>
      <c r="O83" s="14"/>
      <c r="P83" s="14"/>
      <c r="Q83" s="71"/>
      <c r="R83" s="1"/>
    </row>
    <row r="84" spans="1:19" ht="15.75" hidden="1" customHeight="1">
      <c r="A84" s="40"/>
      <c r="B84" s="82"/>
      <c r="C84" s="69"/>
      <c r="D84" s="69"/>
      <c r="E84" s="69"/>
      <c r="F84" s="44"/>
      <c r="G84" s="45"/>
      <c r="H84" s="45"/>
      <c r="I84" s="45"/>
      <c r="J84" s="45"/>
      <c r="K84" s="45"/>
      <c r="L84" s="45"/>
      <c r="M84" s="45"/>
      <c r="N84" s="45"/>
      <c r="O84" s="14"/>
      <c r="P84" s="14"/>
      <c r="Q84" s="71"/>
      <c r="R84" s="1"/>
    </row>
    <row r="85" spans="1:19" ht="15.75" hidden="1" customHeight="1">
      <c r="A85" s="40"/>
      <c r="B85" s="82"/>
      <c r="C85" s="69"/>
      <c r="D85" s="69"/>
      <c r="E85" s="69"/>
      <c r="F85" s="44"/>
      <c r="G85" s="45"/>
      <c r="H85" s="45"/>
      <c r="I85" s="45"/>
      <c r="J85" s="45"/>
      <c r="K85" s="45"/>
      <c r="L85" s="45"/>
      <c r="M85" s="45"/>
      <c r="N85" s="45"/>
      <c r="O85" s="14"/>
      <c r="P85" s="14"/>
      <c r="Q85" s="71"/>
      <c r="R85" s="1"/>
    </row>
    <row r="86" spans="1:19" ht="15.75" hidden="1" customHeight="1">
      <c r="A86" s="40"/>
      <c r="B86" s="83"/>
      <c r="C86" s="91"/>
      <c r="D86" s="91"/>
      <c r="E86" s="91"/>
      <c r="F86" s="44"/>
      <c r="G86" s="45"/>
      <c r="H86" s="45"/>
      <c r="I86" s="45"/>
      <c r="J86" s="45"/>
      <c r="K86" s="45"/>
      <c r="L86" s="45"/>
      <c r="M86" s="45"/>
      <c r="N86" s="45"/>
      <c r="O86" s="14"/>
      <c r="P86" s="14"/>
      <c r="Q86" s="72"/>
      <c r="R86" s="1"/>
    </row>
    <row r="87" spans="1:19" ht="15.75" hidden="1" customHeight="1">
      <c r="A87" s="40"/>
      <c r="B87" s="82"/>
      <c r="C87" s="69"/>
      <c r="D87" s="69"/>
      <c r="E87" s="69"/>
      <c r="F87" s="44"/>
      <c r="G87" s="45"/>
      <c r="H87" s="45"/>
      <c r="I87" s="45"/>
      <c r="J87" s="45"/>
      <c r="K87" s="45"/>
      <c r="L87" s="45"/>
      <c r="M87" s="45"/>
      <c r="N87" s="45"/>
      <c r="O87" s="14"/>
      <c r="P87" s="14"/>
      <c r="Q87" s="71"/>
      <c r="R87" s="1"/>
    </row>
    <row r="88" spans="1:19" ht="15.75" hidden="1" customHeight="1">
      <c r="A88" s="40"/>
      <c r="B88" s="82"/>
      <c r="C88" s="69"/>
      <c r="D88" s="69"/>
      <c r="E88" s="69"/>
      <c r="F88" s="44"/>
      <c r="G88" s="45"/>
      <c r="H88" s="45"/>
      <c r="I88" s="45"/>
      <c r="J88" s="45"/>
      <c r="K88" s="45"/>
      <c r="L88" s="45"/>
      <c r="M88" s="45"/>
      <c r="N88" s="45"/>
      <c r="O88" s="14"/>
      <c r="P88" s="14"/>
      <c r="Q88" s="71"/>
      <c r="R88" s="1"/>
    </row>
    <row r="89" spans="1:19" ht="15.75" hidden="1" customHeight="1">
      <c r="A89" s="40"/>
      <c r="B89" s="82"/>
      <c r="C89" s="69"/>
      <c r="D89" s="69"/>
      <c r="E89" s="69"/>
      <c r="F89" s="44"/>
      <c r="G89" s="45"/>
      <c r="H89" s="45"/>
      <c r="I89" s="45"/>
      <c r="J89" s="45"/>
      <c r="K89" s="45"/>
      <c r="L89" s="45"/>
      <c r="M89" s="45"/>
      <c r="N89" s="45"/>
      <c r="O89" s="14"/>
      <c r="P89" s="14"/>
      <c r="Q89" s="71"/>
      <c r="R89" s="1"/>
    </row>
    <row r="90" spans="1:19" ht="15.75" hidden="1" customHeight="1">
      <c r="A90" s="40"/>
      <c r="B90" s="82"/>
      <c r="C90" s="69"/>
      <c r="D90" s="69"/>
      <c r="E90" s="69"/>
      <c r="F90" s="44"/>
      <c r="G90" s="45"/>
      <c r="H90" s="45"/>
      <c r="I90" s="45"/>
      <c r="J90" s="45"/>
      <c r="K90" s="45"/>
      <c r="L90" s="45"/>
      <c r="M90" s="45"/>
      <c r="N90" s="45"/>
      <c r="O90" s="14"/>
      <c r="P90" s="14"/>
      <c r="Q90" s="71"/>
      <c r="R90" s="1"/>
    </row>
    <row r="91" spans="1:19" ht="15.75" hidden="1" customHeight="1">
      <c r="A91" s="40"/>
      <c r="B91" s="83"/>
      <c r="C91" s="91"/>
      <c r="D91" s="91"/>
      <c r="E91" s="91"/>
      <c r="F91" s="44"/>
      <c r="G91" s="45"/>
      <c r="H91" s="45"/>
      <c r="I91" s="45"/>
      <c r="J91" s="45"/>
      <c r="K91" s="45"/>
      <c r="L91" s="45"/>
      <c r="M91" s="45"/>
      <c r="N91" s="45"/>
      <c r="O91" s="14"/>
      <c r="P91" s="14"/>
      <c r="Q91" s="72"/>
      <c r="R91" s="1"/>
    </row>
    <row r="92" spans="1:19" ht="15.75" hidden="1" customHeight="1">
      <c r="A92" s="40"/>
      <c r="B92" s="105"/>
      <c r="C92" s="69"/>
      <c r="D92" s="69"/>
      <c r="E92" s="70"/>
      <c r="F92" s="44"/>
      <c r="G92" s="45"/>
      <c r="H92" s="45"/>
      <c r="I92" s="45"/>
      <c r="J92" s="45"/>
      <c r="K92" s="45"/>
      <c r="L92" s="45"/>
      <c r="M92" s="45"/>
      <c r="N92" s="45"/>
      <c r="O92" s="14"/>
      <c r="P92" s="14"/>
      <c r="Q92" s="65"/>
      <c r="R92" s="1"/>
    </row>
    <row r="93" spans="1:19" ht="15.75" hidden="1" customHeight="1">
      <c r="A93" s="40"/>
      <c r="B93" s="105"/>
      <c r="C93" s="69"/>
      <c r="D93" s="69"/>
      <c r="E93" s="70"/>
      <c r="F93" s="44"/>
      <c r="G93" s="45"/>
      <c r="H93" s="45"/>
      <c r="I93" s="45"/>
      <c r="J93" s="45"/>
      <c r="K93" s="45"/>
      <c r="L93" s="45"/>
      <c r="M93" s="45"/>
      <c r="N93" s="45"/>
      <c r="O93" s="14"/>
      <c r="P93" s="14"/>
      <c r="Q93" s="65"/>
      <c r="R93" s="1"/>
    </row>
    <row r="94" spans="1:19" ht="15.75" hidden="1" customHeight="1">
      <c r="A94" s="40"/>
      <c r="B94" s="105"/>
      <c r="C94" s="69"/>
      <c r="D94" s="69"/>
      <c r="E94" s="70"/>
      <c r="F94" s="44"/>
      <c r="G94" s="45"/>
      <c r="H94" s="45"/>
      <c r="I94" s="45"/>
      <c r="J94" s="45"/>
      <c r="K94" s="45"/>
      <c r="L94" s="45"/>
      <c r="M94" s="45"/>
      <c r="N94" s="45"/>
      <c r="O94" s="14"/>
      <c r="P94" s="14"/>
      <c r="Q94" s="65"/>
      <c r="R94" s="1"/>
    </row>
    <row r="95" spans="1:19" ht="15.75" hidden="1" customHeight="1">
      <c r="A95" s="40"/>
      <c r="B95" s="105"/>
      <c r="C95" s="69"/>
      <c r="D95" s="69"/>
      <c r="E95" s="70"/>
      <c r="F95" s="44"/>
      <c r="G95" s="45"/>
      <c r="H95" s="45"/>
      <c r="I95" s="45"/>
      <c r="J95" s="45"/>
      <c r="K95" s="45"/>
      <c r="L95" s="45"/>
      <c r="M95" s="45"/>
      <c r="N95" s="45"/>
      <c r="O95" s="14"/>
      <c r="P95" s="14"/>
      <c r="Q95" s="65"/>
      <c r="R95" s="1"/>
    </row>
    <row r="96" spans="1:19" ht="15.75" hidden="1" customHeight="1">
      <c r="A96" s="40"/>
      <c r="B96" s="105"/>
      <c r="C96" s="91"/>
      <c r="D96" s="69"/>
      <c r="E96" s="70"/>
      <c r="F96" s="44"/>
      <c r="G96" s="45"/>
      <c r="H96" s="45"/>
      <c r="I96" s="45"/>
      <c r="J96" s="45"/>
      <c r="K96" s="45"/>
      <c r="L96" s="45"/>
      <c r="M96" s="45"/>
      <c r="N96" s="45"/>
      <c r="O96" s="14"/>
      <c r="P96" s="14"/>
      <c r="Q96" s="65"/>
      <c r="R96" s="1"/>
      <c r="S96" s="29"/>
    </row>
    <row r="97" spans="1:18" s="29" customFormat="1" ht="15.75" hidden="1" customHeight="1">
      <c r="A97" s="40"/>
      <c r="B97" s="107"/>
      <c r="C97" s="68"/>
      <c r="D97" s="68"/>
      <c r="E97" s="66"/>
      <c r="F97" s="38"/>
      <c r="G97" s="39"/>
      <c r="H97" s="39"/>
      <c r="I97" s="39"/>
      <c r="J97" s="39"/>
      <c r="K97" s="39"/>
      <c r="L97" s="39"/>
      <c r="M97" s="39"/>
      <c r="N97" s="39"/>
      <c r="O97" s="2"/>
      <c r="P97" s="2"/>
      <c r="Q97" s="100"/>
      <c r="R97" s="1"/>
    </row>
    <row r="98" spans="1:18" s="29" customFormat="1" ht="15.75" hidden="1" customHeight="1">
      <c r="A98" s="40"/>
      <c r="B98" s="107"/>
      <c r="C98" s="68"/>
      <c r="D98" s="68"/>
      <c r="E98" s="66"/>
      <c r="F98" s="38"/>
      <c r="G98" s="39"/>
      <c r="H98" s="39"/>
      <c r="I98" s="39"/>
      <c r="J98" s="39"/>
      <c r="K98" s="39"/>
      <c r="L98" s="39"/>
      <c r="M98" s="39"/>
      <c r="N98" s="39"/>
      <c r="O98" s="2"/>
      <c r="P98" s="2"/>
      <c r="Q98" s="100"/>
      <c r="R98" s="1"/>
    </row>
    <row r="99" spans="1:18" s="29" customFormat="1" ht="15.75" hidden="1" customHeight="1">
      <c r="A99" s="40"/>
      <c r="B99" s="107"/>
      <c r="C99" s="68"/>
      <c r="D99" s="68"/>
      <c r="E99" s="66"/>
      <c r="F99" s="38"/>
      <c r="G99" s="39"/>
      <c r="H99" s="39"/>
      <c r="I99" s="39"/>
      <c r="J99" s="39"/>
      <c r="K99" s="39"/>
      <c r="L99" s="39"/>
      <c r="M99" s="39"/>
      <c r="N99" s="39"/>
      <c r="O99" s="2"/>
      <c r="P99" s="2"/>
      <c r="Q99" s="100"/>
      <c r="R99" s="1"/>
    </row>
    <row r="100" spans="1:18" s="29" customFormat="1" ht="15.75" hidden="1" customHeight="1">
      <c r="A100" s="40"/>
      <c r="B100" s="107"/>
      <c r="C100" s="68"/>
      <c r="D100" s="68"/>
      <c r="E100" s="66"/>
      <c r="F100" s="38"/>
      <c r="G100" s="39"/>
      <c r="H100" s="39"/>
      <c r="I100" s="39"/>
      <c r="J100" s="39"/>
      <c r="K100" s="39"/>
      <c r="L100" s="39"/>
      <c r="M100" s="39"/>
      <c r="N100" s="39"/>
      <c r="O100" s="2"/>
      <c r="P100" s="2"/>
      <c r="Q100" s="100"/>
      <c r="R100" s="1"/>
    </row>
    <row r="101" spans="1:18" s="29" customFormat="1" ht="15.75" hidden="1" customHeight="1">
      <c r="A101" s="41"/>
      <c r="B101" s="108"/>
      <c r="C101" s="104"/>
      <c r="D101" s="104"/>
      <c r="E101" s="66"/>
      <c r="F101" s="38"/>
      <c r="G101" s="39"/>
      <c r="H101" s="39"/>
      <c r="I101" s="39"/>
      <c r="J101" s="39"/>
      <c r="K101" s="39"/>
      <c r="L101" s="39"/>
      <c r="M101" s="39"/>
      <c r="N101" s="39"/>
      <c r="O101" s="2"/>
      <c r="P101" s="2"/>
      <c r="Q101" s="109"/>
      <c r="R101" s="1"/>
    </row>
    <row r="102" spans="1:18" s="29" customFormat="1" ht="15.75" customHeight="1">
      <c r="A102" s="66">
        <v>2</v>
      </c>
      <c r="B102" s="106" t="s">
        <v>39</v>
      </c>
      <c r="C102" s="67"/>
      <c r="D102" s="67" t="s">
        <v>32</v>
      </c>
      <c r="E102" s="66" t="s">
        <v>28</v>
      </c>
      <c r="F102" s="62" t="s">
        <v>9</v>
      </c>
      <c r="G102" s="55">
        <f>SUM(H102:P102)</f>
        <v>670.9</v>
      </c>
      <c r="H102" s="55">
        <v>0</v>
      </c>
      <c r="I102" s="55">
        <f>SUM(I103:I113)</f>
        <v>670.9</v>
      </c>
      <c r="J102" s="55">
        <v>0</v>
      </c>
      <c r="K102" s="55">
        <v>0</v>
      </c>
      <c r="L102" s="55">
        <v>0</v>
      </c>
      <c r="M102" s="55">
        <v>0</v>
      </c>
      <c r="N102" s="55">
        <v>0</v>
      </c>
      <c r="O102" s="55">
        <v>0</v>
      </c>
      <c r="P102" s="55">
        <v>0</v>
      </c>
      <c r="Q102" s="6"/>
      <c r="R102" s="1"/>
    </row>
    <row r="103" spans="1:18" s="29" customFormat="1">
      <c r="A103" s="66"/>
      <c r="B103" s="107"/>
      <c r="C103" s="68"/>
      <c r="D103" s="68"/>
      <c r="E103" s="66"/>
      <c r="F103" s="38" t="s">
        <v>21</v>
      </c>
      <c r="G103" s="49">
        <f>SUM(H103:P103)</f>
        <v>670.9</v>
      </c>
      <c r="H103" s="49">
        <v>0</v>
      </c>
      <c r="I103" s="49">
        <v>670.9</v>
      </c>
      <c r="J103" s="49">
        <v>0</v>
      </c>
      <c r="K103" s="49">
        <v>0</v>
      </c>
      <c r="L103" s="49">
        <v>0</v>
      </c>
      <c r="M103" s="49">
        <v>0</v>
      </c>
      <c r="N103" s="49">
        <v>0</v>
      </c>
      <c r="O103" s="35">
        <v>0</v>
      </c>
      <c r="P103" s="35">
        <v>0</v>
      </c>
      <c r="Q103" s="84" t="s">
        <v>16</v>
      </c>
      <c r="R103" s="1"/>
    </row>
    <row r="104" spans="1:18" s="29" customFormat="1">
      <c r="A104" s="66"/>
      <c r="B104" s="107"/>
      <c r="C104" s="68"/>
      <c r="D104" s="68"/>
      <c r="E104" s="66"/>
      <c r="F104" s="38" t="s">
        <v>22</v>
      </c>
      <c r="G104" s="49">
        <v>0</v>
      </c>
      <c r="H104" s="49">
        <v>0</v>
      </c>
      <c r="I104" s="49">
        <v>0</v>
      </c>
      <c r="J104" s="49">
        <v>0</v>
      </c>
      <c r="K104" s="49">
        <v>0</v>
      </c>
      <c r="L104" s="49">
        <v>0</v>
      </c>
      <c r="M104" s="49">
        <v>0</v>
      </c>
      <c r="N104" s="49">
        <v>0</v>
      </c>
      <c r="O104" s="35">
        <v>0</v>
      </c>
      <c r="P104" s="35">
        <v>0</v>
      </c>
      <c r="Q104" s="100"/>
      <c r="R104" s="1"/>
    </row>
    <row r="105" spans="1:18" s="29" customFormat="1">
      <c r="A105" s="66"/>
      <c r="B105" s="107"/>
      <c r="C105" s="68"/>
      <c r="D105" s="68"/>
      <c r="E105" s="66"/>
      <c r="F105" s="38" t="s">
        <v>35</v>
      </c>
      <c r="G105" s="49">
        <v>0</v>
      </c>
      <c r="H105" s="49">
        <v>0</v>
      </c>
      <c r="I105" s="49">
        <v>0</v>
      </c>
      <c r="J105" s="49">
        <v>0</v>
      </c>
      <c r="K105" s="49">
        <v>0</v>
      </c>
      <c r="L105" s="49">
        <v>0</v>
      </c>
      <c r="M105" s="49">
        <v>0</v>
      </c>
      <c r="N105" s="49">
        <v>0</v>
      </c>
      <c r="O105" s="35">
        <v>0</v>
      </c>
      <c r="P105" s="35">
        <v>0</v>
      </c>
      <c r="Q105" s="100"/>
      <c r="R105" s="1"/>
    </row>
    <row r="106" spans="1:18" s="29" customFormat="1">
      <c r="A106" s="66"/>
      <c r="B106" s="107"/>
      <c r="C106" s="68"/>
      <c r="D106" s="68"/>
      <c r="E106" s="66"/>
      <c r="F106" s="38" t="s">
        <v>36</v>
      </c>
      <c r="G106" s="49">
        <v>0</v>
      </c>
      <c r="H106" s="49">
        <v>0</v>
      </c>
      <c r="I106" s="49">
        <v>0</v>
      </c>
      <c r="J106" s="49">
        <v>0</v>
      </c>
      <c r="K106" s="49">
        <v>0</v>
      </c>
      <c r="L106" s="49">
        <v>0</v>
      </c>
      <c r="M106" s="49">
        <v>0</v>
      </c>
      <c r="N106" s="49">
        <v>0</v>
      </c>
      <c r="O106" s="35">
        <v>0</v>
      </c>
      <c r="P106" s="35">
        <v>0</v>
      </c>
      <c r="Q106" s="100"/>
      <c r="R106" s="1"/>
    </row>
    <row r="107" spans="1:18" s="29" customFormat="1">
      <c r="A107" s="66"/>
      <c r="B107" s="107"/>
      <c r="C107" s="68"/>
      <c r="D107" s="68"/>
      <c r="E107" s="66"/>
      <c r="F107" s="38" t="s">
        <v>37</v>
      </c>
      <c r="G107" s="49">
        <v>0</v>
      </c>
      <c r="H107" s="49">
        <v>0</v>
      </c>
      <c r="I107" s="49">
        <v>0</v>
      </c>
      <c r="J107" s="49">
        <v>0</v>
      </c>
      <c r="K107" s="49">
        <v>0</v>
      </c>
      <c r="L107" s="49">
        <v>0</v>
      </c>
      <c r="M107" s="49">
        <v>0</v>
      </c>
      <c r="N107" s="49">
        <v>0</v>
      </c>
      <c r="O107" s="35">
        <v>0</v>
      </c>
      <c r="P107" s="35">
        <v>0</v>
      </c>
      <c r="Q107" s="100"/>
      <c r="R107" s="1"/>
    </row>
    <row r="108" spans="1:18" s="29" customFormat="1">
      <c r="A108" s="66"/>
      <c r="B108" s="107"/>
      <c r="C108" s="68"/>
      <c r="D108" s="68"/>
      <c r="E108" s="66"/>
      <c r="F108" s="38" t="s">
        <v>38</v>
      </c>
      <c r="G108" s="49">
        <v>0</v>
      </c>
      <c r="H108" s="49">
        <v>0</v>
      </c>
      <c r="I108" s="49">
        <v>0</v>
      </c>
      <c r="J108" s="49">
        <v>0</v>
      </c>
      <c r="K108" s="49">
        <v>0</v>
      </c>
      <c r="L108" s="49">
        <v>0</v>
      </c>
      <c r="M108" s="49">
        <v>0</v>
      </c>
      <c r="N108" s="49">
        <v>0</v>
      </c>
      <c r="O108" s="35">
        <v>0</v>
      </c>
      <c r="P108" s="35">
        <v>0</v>
      </c>
      <c r="Q108" s="100"/>
      <c r="R108" s="1"/>
    </row>
    <row r="109" spans="1:18" s="29" customFormat="1" hidden="1">
      <c r="A109" s="50"/>
      <c r="B109" s="107"/>
      <c r="C109" s="68"/>
      <c r="D109" s="68"/>
      <c r="E109" s="66"/>
      <c r="F109" s="38"/>
      <c r="G109" s="39"/>
      <c r="H109" s="49" t="s">
        <v>24</v>
      </c>
      <c r="I109" s="39"/>
      <c r="J109" s="49" t="s">
        <v>24</v>
      </c>
      <c r="K109" s="49" t="s">
        <v>24</v>
      </c>
      <c r="L109" s="49" t="s">
        <v>24</v>
      </c>
      <c r="M109" s="49" t="s">
        <v>24</v>
      </c>
      <c r="N109" s="49" t="s">
        <v>24</v>
      </c>
      <c r="O109" s="35" t="s">
        <v>24</v>
      </c>
      <c r="P109" s="35" t="s">
        <v>24</v>
      </c>
      <c r="Q109" s="100"/>
      <c r="R109" s="1"/>
    </row>
    <row r="110" spans="1:18" s="29" customFormat="1" hidden="1">
      <c r="A110" s="50"/>
      <c r="B110" s="107"/>
      <c r="C110" s="68"/>
      <c r="D110" s="68"/>
      <c r="E110" s="66"/>
      <c r="F110" s="38"/>
      <c r="G110" s="39"/>
      <c r="H110" s="49" t="s">
        <v>24</v>
      </c>
      <c r="I110" s="39"/>
      <c r="J110" s="49" t="s">
        <v>24</v>
      </c>
      <c r="K110" s="49" t="s">
        <v>24</v>
      </c>
      <c r="L110" s="49" t="s">
        <v>24</v>
      </c>
      <c r="M110" s="49" t="s">
        <v>24</v>
      </c>
      <c r="N110" s="49" t="s">
        <v>24</v>
      </c>
      <c r="O110" s="35" t="s">
        <v>24</v>
      </c>
      <c r="P110" s="35" t="s">
        <v>24</v>
      </c>
      <c r="Q110" s="100"/>
      <c r="R110" s="1"/>
    </row>
    <row r="111" spans="1:18" s="29" customFormat="1" hidden="1">
      <c r="A111" s="50"/>
      <c r="B111" s="107"/>
      <c r="C111" s="68"/>
      <c r="D111" s="68"/>
      <c r="E111" s="66"/>
      <c r="F111" s="38"/>
      <c r="G111" s="39"/>
      <c r="H111" s="49" t="s">
        <v>24</v>
      </c>
      <c r="I111" s="39"/>
      <c r="J111" s="49" t="s">
        <v>24</v>
      </c>
      <c r="K111" s="49" t="s">
        <v>24</v>
      </c>
      <c r="L111" s="49" t="s">
        <v>24</v>
      </c>
      <c r="M111" s="49" t="s">
        <v>24</v>
      </c>
      <c r="N111" s="49" t="s">
        <v>24</v>
      </c>
      <c r="O111" s="35" t="s">
        <v>24</v>
      </c>
      <c r="P111" s="35" t="s">
        <v>24</v>
      </c>
      <c r="Q111" s="100"/>
      <c r="R111" s="1"/>
    </row>
    <row r="112" spans="1:18" s="29" customFormat="1" hidden="1">
      <c r="A112" s="50"/>
      <c r="B112" s="107"/>
      <c r="C112" s="68"/>
      <c r="D112" s="68"/>
      <c r="E112" s="66"/>
      <c r="F112" s="38"/>
      <c r="G112" s="39"/>
      <c r="H112" s="49" t="s">
        <v>24</v>
      </c>
      <c r="I112" s="39"/>
      <c r="J112" s="49" t="s">
        <v>24</v>
      </c>
      <c r="K112" s="49" t="s">
        <v>24</v>
      </c>
      <c r="L112" s="49" t="s">
        <v>24</v>
      </c>
      <c r="M112" s="49" t="s">
        <v>24</v>
      </c>
      <c r="N112" s="49" t="s">
        <v>24</v>
      </c>
      <c r="O112" s="35" t="s">
        <v>24</v>
      </c>
      <c r="P112" s="35" t="s">
        <v>24</v>
      </c>
      <c r="Q112" s="100"/>
      <c r="R112" s="1"/>
    </row>
    <row r="113" spans="1:18" s="29" customFormat="1" hidden="1">
      <c r="A113" s="50"/>
      <c r="B113" s="108"/>
      <c r="C113" s="104"/>
      <c r="D113" s="104"/>
      <c r="E113" s="66"/>
      <c r="F113" s="38"/>
      <c r="G113" s="39"/>
      <c r="H113" s="49" t="s">
        <v>24</v>
      </c>
      <c r="I113" s="39"/>
      <c r="J113" s="49" t="s">
        <v>24</v>
      </c>
      <c r="K113" s="49" t="s">
        <v>24</v>
      </c>
      <c r="L113" s="49" t="s">
        <v>24</v>
      </c>
      <c r="M113" s="49" t="s">
        <v>24</v>
      </c>
      <c r="N113" s="49" t="s">
        <v>24</v>
      </c>
      <c r="O113" s="35" t="s">
        <v>24</v>
      </c>
      <c r="P113" s="35" t="s">
        <v>24</v>
      </c>
      <c r="Q113" s="109"/>
      <c r="R113" s="1"/>
    </row>
    <row r="114" spans="1:18" s="29" customFormat="1" hidden="1">
      <c r="A114" s="50"/>
      <c r="B114" s="82"/>
      <c r="C114" s="69"/>
      <c r="D114" s="69"/>
      <c r="E114" s="69"/>
      <c r="F114" s="44"/>
      <c r="G114" s="45"/>
      <c r="H114" s="49" t="s">
        <v>24</v>
      </c>
      <c r="I114" s="45"/>
      <c r="J114" s="49" t="s">
        <v>24</v>
      </c>
      <c r="K114" s="49" t="s">
        <v>24</v>
      </c>
      <c r="L114" s="49" t="s">
        <v>24</v>
      </c>
      <c r="M114" s="49" t="s">
        <v>24</v>
      </c>
      <c r="N114" s="49" t="s">
        <v>24</v>
      </c>
      <c r="O114" s="35" t="s">
        <v>24</v>
      </c>
      <c r="P114" s="35" t="s">
        <v>24</v>
      </c>
      <c r="Q114" s="71"/>
      <c r="R114" s="1"/>
    </row>
    <row r="115" spans="1:18" s="29" customFormat="1" hidden="1">
      <c r="A115" s="50"/>
      <c r="B115" s="82"/>
      <c r="C115" s="69"/>
      <c r="D115" s="69"/>
      <c r="E115" s="69"/>
      <c r="F115" s="44"/>
      <c r="G115" s="45"/>
      <c r="H115" s="49" t="s">
        <v>24</v>
      </c>
      <c r="I115" s="45"/>
      <c r="J115" s="49" t="s">
        <v>24</v>
      </c>
      <c r="K115" s="49" t="s">
        <v>24</v>
      </c>
      <c r="L115" s="49" t="s">
        <v>24</v>
      </c>
      <c r="M115" s="49" t="s">
        <v>24</v>
      </c>
      <c r="N115" s="49" t="s">
        <v>24</v>
      </c>
      <c r="O115" s="35" t="s">
        <v>24</v>
      </c>
      <c r="P115" s="35" t="s">
        <v>24</v>
      </c>
      <c r="Q115" s="71"/>
      <c r="R115" s="1"/>
    </row>
    <row r="116" spans="1:18" s="29" customFormat="1" hidden="1">
      <c r="A116" s="50"/>
      <c r="B116" s="82"/>
      <c r="C116" s="69"/>
      <c r="D116" s="69"/>
      <c r="E116" s="69"/>
      <c r="F116" s="44"/>
      <c r="G116" s="45"/>
      <c r="H116" s="49" t="s">
        <v>24</v>
      </c>
      <c r="I116" s="45"/>
      <c r="J116" s="49" t="s">
        <v>24</v>
      </c>
      <c r="K116" s="49" t="s">
        <v>24</v>
      </c>
      <c r="L116" s="49" t="s">
        <v>24</v>
      </c>
      <c r="M116" s="49" t="s">
        <v>24</v>
      </c>
      <c r="N116" s="49" t="s">
        <v>24</v>
      </c>
      <c r="O116" s="35" t="s">
        <v>24</v>
      </c>
      <c r="P116" s="35" t="s">
        <v>24</v>
      </c>
      <c r="Q116" s="71"/>
      <c r="R116" s="1"/>
    </row>
    <row r="117" spans="1:18" s="29" customFormat="1" hidden="1">
      <c r="A117" s="50"/>
      <c r="B117" s="82"/>
      <c r="C117" s="69"/>
      <c r="D117" s="69"/>
      <c r="E117" s="69"/>
      <c r="F117" s="44"/>
      <c r="G117" s="45"/>
      <c r="H117" s="49" t="s">
        <v>24</v>
      </c>
      <c r="I117" s="45"/>
      <c r="J117" s="49" t="s">
        <v>24</v>
      </c>
      <c r="K117" s="49" t="s">
        <v>24</v>
      </c>
      <c r="L117" s="49" t="s">
        <v>24</v>
      </c>
      <c r="M117" s="49" t="s">
        <v>24</v>
      </c>
      <c r="N117" s="49" t="s">
        <v>24</v>
      </c>
      <c r="O117" s="35" t="s">
        <v>24</v>
      </c>
      <c r="P117" s="35" t="s">
        <v>24</v>
      </c>
      <c r="Q117" s="71"/>
      <c r="R117" s="1"/>
    </row>
    <row r="118" spans="1:18" s="29" customFormat="1" hidden="1">
      <c r="A118" s="50"/>
      <c r="B118" s="83"/>
      <c r="C118" s="91"/>
      <c r="D118" s="91"/>
      <c r="E118" s="91"/>
      <c r="F118" s="44"/>
      <c r="G118" s="45"/>
      <c r="H118" s="49" t="s">
        <v>24</v>
      </c>
      <c r="I118" s="45"/>
      <c r="J118" s="49" t="s">
        <v>24</v>
      </c>
      <c r="K118" s="49" t="s">
        <v>24</v>
      </c>
      <c r="L118" s="49" t="s">
        <v>24</v>
      </c>
      <c r="M118" s="49" t="s">
        <v>24</v>
      </c>
      <c r="N118" s="49" t="s">
        <v>24</v>
      </c>
      <c r="O118" s="35" t="s">
        <v>24</v>
      </c>
      <c r="P118" s="35" t="s">
        <v>24</v>
      </c>
      <c r="Q118" s="72"/>
      <c r="R118" s="1"/>
    </row>
    <row r="119" spans="1:18" s="29" customFormat="1" hidden="1">
      <c r="A119" s="50"/>
      <c r="B119" s="82"/>
      <c r="C119" s="69"/>
      <c r="D119" s="69"/>
      <c r="E119" s="69"/>
      <c r="F119" s="44"/>
      <c r="G119" s="45"/>
      <c r="H119" s="49" t="s">
        <v>24</v>
      </c>
      <c r="I119" s="45"/>
      <c r="J119" s="49" t="s">
        <v>24</v>
      </c>
      <c r="K119" s="49" t="s">
        <v>24</v>
      </c>
      <c r="L119" s="49" t="s">
        <v>24</v>
      </c>
      <c r="M119" s="49" t="s">
        <v>24</v>
      </c>
      <c r="N119" s="49" t="s">
        <v>24</v>
      </c>
      <c r="O119" s="35" t="s">
        <v>24</v>
      </c>
      <c r="P119" s="35" t="s">
        <v>24</v>
      </c>
      <c r="Q119" s="71"/>
      <c r="R119" s="1"/>
    </row>
    <row r="120" spans="1:18" s="29" customFormat="1" hidden="1">
      <c r="A120" s="50"/>
      <c r="B120" s="82"/>
      <c r="C120" s="69"/>
      <c r="D120" s="69"/>
      <c r="E120" s="69"/>
      <c r="F120" s="44"/>
      <c r="G120" s="45"/>
      <c r="H120" s="49" t="s">
        <v>24</v>
      </c>
      <c r="I120" s="45"/>
      <c r="J120" s="49" t="s">
        <v>24</v>
      </c>
      <c r="K120" s="49" t="s">
        <v>24</v>
      </c>
      <c r="L120" s="49" t="s">
        <v>24</v>
      </c>
      <c r="M120" s="49" t="s">
        <v>24</v>
      </c>
      <c r="N120" s="49" t="s">
        <v>24</v>
      </c>
      <c r="O120" s="35" t="s">
        <v>24</v>
      </c>
      <c r="P120" s="35" t="s">
        <v>24</v>
      </c>
      <c r="Q120" s="71"/>
      <c r="R120" s="1"/>
    </row>
    <row r="121" spans="1:18" s="29" customFormat="1" hidden="1">
      <c r="A121" s="50"/>
      <c r="B121" s="82"/>
      <c r="C121" s="69"/>
      <c r="D121" s="69"/>
      <c r="E121" s="69"/>
      <c r="F121" s="44"/>
      <c r="G121" s="45"/>
      <c r="H121" s="49" t="s">
        <v>24</v>
      </c>
      <c r="I121" s="45"/>
      <c r="J121" s="49" t="s">
        <v>24</v>
      </c>
      <c r="K121" s="49" t="s">
        <v>24</v>
      </c>
      <c r="L121" s="49" t="s">
        <v>24</v>
      </c>
      <c r="M121" s="49" t="s">
        <v>24</v>
      </c>
      <c r="N121" s="49" t="s">
        <v>24</v>
      </c>
      <c r="O121" s="35" t="s">
        <v>24</v>
      </c>
      <c r="P121" s="35" t="s">
        <v>24</v>
      </c>
      <c r="Q121" s="71"/>
      <c r="R121" s="1"/>
    </row>
    <row r="122" spans="1:18" s="29" customFormat="1" hidden="1">
      <c r="A122" s="50"/>
      <c r="B122" s="82"/>
      <c r="C122" s="69"/>
      <c r="D122" s="69"/>
      <c r="E122" s="69"/>
      <c r="F122" s="44"/>
      <c r="G122" s="45"/>
      <c r="H122" s="49" t="s">
        <v>24</v>
      </c>
      <c r="I122" s="45"/>
      <c r="J122" s="49" t="s">
        <v>24</v>
      </c>
      <c r="K122" s="49" t="s">
        <v>24</v>
      </c>
      <c r="L122" s="49" t="s">
        <v>24</v>
      </c>
      <c r="M122" s="49" t="s">
        <v>24</v>
      </c>
      <c r="N122" s="49" t="s">
        <v>24</v>
      </c>
      <c r="O122" s="35" t="s">
        <v>24</v>
      </c>
      <c r="P122" s="35" t="s">
        <v>24</v>
      </c>
      <c r="Q122" s="71"/>
      <c r="R122" s="1"/>
    </row>
    <row r="123" spans="1:18" s="29" customFormat="1" ht="66" hidden="1" customHeight="1">
      <c r="A123" s="50"/>
      <c r="B123" s="83"/>
      <c r="C123" s="91"/>
      <c r="D123" s="91"/>
      <c r="E123" s="91"/>
      <c r="F123" s="44"/>
      <c r="G123" s="45"/>
      <c r="H123" s="49" t="s">
        <v>24</v>
      </c>
      <c r="I123" s="45"/>
      <c r="J123" s="49" t="s">
        <v>24</v>
      </c>
      <c r="K123" s="49" t="s">
        <v>24</v>
      </c>
      <c r="L123" s="49" t="s">
        <v>24</v>
      </c>
      <c r="M123" s="49" t="s">
        <v>24</v>
      </c>
      <c r="N123" s="49" t="s">
        <v>24</v>
      </c>
      <c r="O123" s="35" t="s">
        <v>24</v>
      </c>
      <c r="P123" s="35" t="s">
        <v>24</v>
      </c>
      <c r="Q123" s="72"/>
      <c r="R123" s="1"/>
    </row>
    <row r="124" spans="1:18" s="29" customFormat="1" ht="15.75" customHeight="1">
      <c r="A124" s="66">
        <v>3</v>
      </c>
      <c r="B124" s="106" t="s">
        <v>48</v>
      </c>
      <c r="C124" s="67"/>
      <c r="D124" s="67" t="s">
        <v>32</v>
      </c>
      <c r="E124" s="66" t="s">
        <v>28</v>
      </c>
      <c r="F124" s="62" t="s">
        <v>9</v>
      </c>
      <c r="G124" s="55">
        <v>44084.7</v>
      </c>
      <c r="H124" s="55">
        <v>0</v>
      </c>
      <c r="I124" s="55">
        <v>44084.7</v>
      </c>
      <c r="J124" s="55">
        <v>0</v>
      </c>
      <c r="K124" s="55">
        <v>0</v>
      </c>
      <c r="L124" s="55">
        <v>0</v>
      </c>
      <c r="M124" s="55">
        <v>0</v>
      </c>
      <c r="N124" s="55">
        <v>0</v>
      </c>
      <c r="O124" s="55">
        <v>0</v>
      </c>
      <c r="P124" s="55">
        <v>0</v>
      </c>
      <c r="Q124" s="7"/>
      <c r="R124" s="1"/>
    </row>
    <row r="125" spans="1:18" s="29" customFormat="1">
      <c r="A125" s="66"/>
      <c r="B125" s="107"/>
      <c r="C125" s="68"/>
      <c r="D125" s="68"/>
      <c r="E125" s="66"/>
      <c r="F125" s="38" t="s">
        <v>21</v>
      </c>
      <c r="G125" s="63">
        <v>0</v>
      </c>
      <c r="H125" s="49">
        <v>0</v>
      </c>
      <c r="I125" s="49">
        <v>0</v>
      </c>
      <c r="J125" s="49">
        <v>0</v>
      </c>
      <c r="K125" s="49">
        <v>0</v>
      </c>
      <c r="L125" s="49">
        <v>0</v>
      </c>
      <c r="M125" s="49">
        <v>0</v>
      </c>
      <c r="N125" s="49">
        <v>0</v>
      </c>
      <c r="O125" s="35">
        <v>0</v>
      </c>
      <c r="P125" s="35">
        <v>0</v>
      </c>
      <c r="Q125" s="113" t="s">
        <v>17</v>
      </c>
      <c r="R125" s="1"/>
    </row>
    <row r="126" spans="1:18" s="29" customFormat="1">
      <c r="A126" s="66"/>
      <c r="B126" s="107"/>
      <c r="C126" s="68"/>
      <c r="D126" s="68"/>
      <c r="E126" s="66"/>
      <c r="F126" s="38" t="s">
        <v>22</v>
      </c>
      <c r="G126" s="49">
        <v>0</v>
      </c>
      <c r="H126" s="49">
        <v>0</v>
      </c>
      <c r="I126" s="49">
        <v>0</v>
      </c>
      <c r="J126" s="49">
        <v>0</v>
      </c>
      <c r="K126" s="49">
        <v>0</v>
      </c>
      <c r="L126" s="49">
        <v>0</v>
      </c>
      <c r="M126" s="49">
        <v>0</v>
      </c>
      <c r="N126" s="49">
        <v>0</v>
      </c>
      <c r="O126" s="35">
        <v>0</v>
      </c>
      <c r="P126" s="35">
        <v>0</v>
      </c>
      <c r="Q126" s="113"/>
      <c r="R126" s="1"/>
    </row>
    <row r="127" spans="1:18" s="29" customFormat="1">
      <c r="A127" s="66"/>
      <c r="B127" s="107"/>
      <c r="C127" s="68"/>
      <c r="D127" s="68"/>
      <c r="E127" s="66"/>
      <c r="F127" s="38" t="s">
        <v>35</v>
      </c>
      <c r="G127" s="49">
        <v>0</v>
      </c>
      <c r="H127" s="49">
        <v>0</v>
      </c>
      <c r="I127" s="49">
        <v>0</v>
      </c>
      <c r="J127" s="49">
        <v>0</v>
      </c>
      <c r="K127" s="49">
        <v>0</v>
      </c>
      <c r="L127" s="49">
        <v>0</v>
      </c>
      <c r="M127" s="49">
        <v>0</v>
      </c>
      <c r="N127" s="49">
        <v>0</v>
      </c>
      <c r="O127" s="35">
        <v>0</v>
      </c>
      <c r="P127" s="35">
        <v>0</v>
      </c>
      <c r="Q127" s="113"/>
      <c r="R127" s="1"/>
    </row>
    <row r="128" spans="1:18" s="29" customFormat="1">
      <c r="A128" s="66"/>
      <c r="B128" s="107"/>
      <c r="C128" s="68"/>
      <c r="D128" s="68"/>
      <c r="E128" s="66"/>
      <c r="F128" s="38" t="s">
        <v>36</v>
      </c>
      <c r="G128" s="49">
        <v>21037.999999999996</v>
      </c>
      <c r="H128" s="49">
        <v>0</v>
      </c>
      <c r="I128" s="49">
        <v>21037.999999999996</v>
      </c>
      <c r="J128" s="49">
        <v>0</v>
      </c>
      <c r="K128" s="49">
        <v>0</v>
      </c>
      <c r="L128" s="49">
        <v>0</v>
      </c>
      <c r="M128" s="49">
        <v>0</v>
      </c>
      <c r="N128" s="49">
        <v>0</v>
      </c>
      <c r="O128" s="35">
        <v>0</v>
      </c>
      <c r="P128" s="35">
        <v>0</v>
      </c>
      <c r="Q128" s="113"/>
      <c r="R128" s="1"/>
    </row>
    <row r="129" spans="1:19" s="29" customFormat="1">
      <c r="A129" s="66"/>
      <c r="B129" s="107"/>
      <c r="C129" s="68"/>
      <c r="D129" s="68"/>
      <c r="E129" s="66"/>
      <c r="F129" s="38" t="s">
        <v>37</v>
      </c>
      <c r="G129" s="49">
        <v>20850</v>
      </c>
      <c r="H129" s="49">
        <v>0</v>
      </c>
      <c r="I129" s="49">
        <v>20850</v>
      </c>
      <c r="J129" s="49">
        <v>0</v>
      </c>
      <c r="K129" s="49">
        <v>0</v>
      </c>
      <c r="L129" s="49">
        <v>0</v>
      </c>
      <c r="M129" s="49">
        <v>0</v>
      </c>
      <c r="N129" s="49">
        <v>0</v>
      </c>
      <c r="O129" s="35">
        <v>0</v>
      </c>
      <c r="P129" s="35">
        <v>0</v>
      </c>
      <c r="Q129" s="113"/>
      <c r="R129" s="1"/>
    </row>
    <row r="130" spans="1:19" s="29" customFormat="1">
      <c r="A130" s="66"/>
      <c r="B130" s="107"/>
      <c r="C130" s="68"/>
      <c r="D130" s="68"/>
      <c r="E130" s="66"/>
      <c r="F130" s="38" t="s">
        <v>38</v>
      </c>
      <c r="G130" s="49">
        <v>2196.6999999999998</v>
      </c>
      <c r="H130" s="49">
        <v>0</v>
      </c>
      <c r="I130" s="49">
        <v>2196.6999999999998</v>
      </c>
      <c r="J130" s="49">
        <v>0</v>
      </c>
      <c r="K130" s="49">
        <v>0</v>
      </c>
      <c r="L130" s="49">
        <v>0</v>
      </c>
      <c r="M130" s="49">
        <v>0</v>
      </c>
      <c r="N130" s="49">
        <v>0</v>
      </c>
      <c r="O130" s="35">
        <v>0</v>
      </c>
      <c r="P130" s="35">
        <v>0</v>
      </c>
      <c r="Q130" s="113"/>
      <c r="R130" s="1"/>
    </row>
    <row r="131" spans="1:19" s="29" customFormat="1" hidden="1">
      <c r="A131" s="66"/>
      <c r="B131" s="107"/>
      <c r="C131" s="68"/>
      <c r="D131" s="68"/>
      <c r="E131" s="66"/>
      <c r="F131" s="38"/>
      <c r="G131" s="49"/>
      <c r="H131" s="49"/>
      <c r="I131" s="49"/>
      <c r="J131" s="49">
        <v>0</v>
      </c>
      <c r="K131" s="49"/>
      <c r="L131" s="49"/>
      <c r="M131" s="49"/>
      <c r="N131" s="49"/>
      <c r="O131" s="35"/>
      <c r="P131" s="35"/>
      <c r="Q131" s="113"/>
      <c r="R131" s="1"/>
    </row>
    <row r="132" spans="1:19" s="29" customFormat="1" hidden="1">
      <c r="A132" s="66"/>
      <c r="B132" s="107"/>
      <c r="C132" s="68"/>
      <c r="D132" s="68"/>
      <c r="E132" s="66"/>
      <c r="F132" s="38"/>
      <c r="G132" s="49"/>
      <c r="H132" s="49"/>
      <c r="I132" s="49"/>
      <c r="J132" s="49">
        <v>0</v>
      </c>
      <c r="K132" s="49"/>
      <c r="L132" s="49"/>
      <c r="M132" s="49"/>
      <c r="N132" s="49"/>
      <c r="O132" s="35"/>
      <c r="P132" s="35"/>
      <c r="Q132" s="113"/>
      <c r="R132" s="1"/>
    </row>
    <row r="133" spans="1:19" s="29" customFormat="1" hidden="1">
      <c r="A133" s="66"/>
      <c r="B133" s="107"/>
      <c r="C133" s="68"/>
      <c r="D133" s="68"/>
      <c r="E133" s="66"/>
      <c r="F133" s="38"/>
      <c r="G133" s="49"/>
      <c r="H133" s="49"/>
      <c r="I133" s="49"/>
      <c r="J133" s="49">
        <v>0</v>
      </c>
      <c r="K133" s="49"/>
      <c r="L133" s="49"/>
      <c r="M133" s="49"/>
      <c r="N133" s="49"/>
      <c r="O133" s="35"/>
      <c r="P133" s="35"/>
      <c r="Q133" s="113"/>
      <c r="R133" s="1"/>
    </row>
    <row r="134" spans="1:19" s="29" customFormat="1" hidden="1">
      <c r="A134" s="66"/>
      <c r="B134" s="107"/>
      <c r="C134" s="68"/>
      <c r="D134" s="68"/>
      <c r="E134" s="66"/>
      <c r="F134" s="38"/>
      <c r="G134" s="49"/>
      <c r="H134" s="49"/>
      <c r="I134" s="49"/>
      <c r="J134" s="49">
        <v>0</v>
      </c>
      <c r="K134" s="49"/>
      <c r="L134" s="49"/>
      <c r="M134" s="49"/>
      <c r="N134" s="49"/>
      <c r="O134" s="35"/>
      <c r="P134" s="35"/>
      <c r="Q134" s="113"/>
      <c r="R134" s="1"/>
    </row>
    <row r="135" spans="1:19" s="29" customFormat="1" hidden="1">
      <c r="A135" s="66"/>
      <c r="B135" s="108"/>
      <c r="C135" s="104"/>
      <c r="D135" s="104"/>
      <c r="E135" s="66"/>
      <c r="F135" s="38"/>
      <c r="G135" s="49"/>
      <c r="H135" s="49"/>
      <c r="I135" s="49"/>
      <c r="J135" s="49">
        <v>0</v>
      </c>
      <c r="K135" s="49"/>
      <c r="L135" s="49"/>
      <c r="M135" s="49"/>
      <c r="N135" s="49"/>
      <c r="O135" s="35"/>
      <c r="P135" s="35"/>
      <c r="Q135" s="113"/>
      <c r="R135" s="1"/>
      <c r="S135" s="24"/>
    </row>
    <row r="136" spans="1:19" ht="15.75" hidden="1" customHeight="1">
      <c r="A136" s="50"/>
      <c r="B136" s="107"/>
      <c r="C136" s="68"/>
      <c r="D136" s="68"/>
      <c r="E136" s="66"/>
      <c r="F136" s="38"/>
      <c r="G136" s="49"/>
      <c r="H136" s="49"/>
      <c r="I136" s="49"/>
      <c r="J136" s="49"/>
      <c r="K136" s="49"/>
      <c r="L136" s="49"/>
      <c r="M136" s="49"/>
      <c r="N136" s="49"/>
      <c r="O136" s="36"/>
      <c r="P136" s="36"/>
      <c r="Q136" s="8"/>
      <c r="R136" s="5"/>
    </row>
    <row r="137" spans="1:19" ht="15.75" hidden="1" customHeight="1">
      <c r="A137" s="50"/>
      <c r="B137" s="107"/>
      <c r="C137" s="68"/>
      <c r="D137" s="68"/>
      <c r="E137" s="66"/>
      <c r="F137" s="38"/>
      <c r="G137" s="49"/>
      <c r="H137" s="49"/>
      <c r="I137" s="49"/>
      <c r="J137" s="49"/>
      <c r="K137" s="49"/>
      <c r="L137" s="49"/>
      <c r="M137" s="49"/>
      <c r="N137" s="49"/>
      <c r="O137" s="36"/>
      <c r="P137" s="36"/>
      <c r="Q137" s="8"/>
      <c r="R137" s="5"/>
    </row>
    <row r="138" spans="1:19" ht="15.75" hidden="1" customHeight="1">
      <c r="A138" s="50"/>
      <c r="B138" s="107"/>
      <c r="C138" s="68"/>
      <c r="D138" s="68"/>
      <c r="E138" s="66"/>
      <c r="F138" s="38"/>
      <c r="G138" s="49"/>
      <c r="H138" s="49"/>
      <c r="I138" s="49"/>
      <c r="J138" s="49"/>
      <c r="K138" s="49"/>
      <c r="L138" s="49"/>
      <c r="M138" s="49"/>
      <c r="N138" s="49"/>
      <c r="O138" s="36"/>
      <c r="P138" s="36"/>
      <c r="Q138" s="8"/>
      <c r="R138" s="5"/>
    </row>
    <row r="139" spans="1:19" ht="15.75" hidden="1" customHeight="1">
      <c r="A139" s="50"/>
      <c r="B139" s="107"/>
      <c r="C139" s="68"/>
      <c r="D139" s="68"/>
      <c r="E139" s="66"/>
      <c r="F139" s="38"/>
      <c r="G139" s="49"/>
      <c r="H139" s="49"/>
      <c r="I139" s="49"/>
      <c r="J139" s="49"/>
      <c r="K139" s="49"/>
      <c r="L139" s="49"/>
      <c r="M139" s="49"/>
      <c r="N139" s="49"/>
      <c r="O139" s="36"/>
      <c r="P139" s="36"/>
      <c r="Q139" s="8"/>
      <c r="R139" s="5"/>
    </row>
    <row r="140" spans="1:19" ht="15.75" hidden="1" customHeight="1">
      <c r="A140" s="51"/>
      <c r="B140" s="108"/>
      <c r="C140" s="104"/>
      <c r="D140" s="104"/>
      <c r="E140" s="66"/>
      <c r="F140" s="38"/>
      <c r="G140" s="49"/>
      <c r="H140" s="49"/>
      <c r="I140" s="49"/>
      <c r="J140" s="49"/>
      <c r="K140" s="49"/>
      <c r="L140" s="49"/>
      <c r="M140" s="49"/>
      <c r="N140" s="49"/>
      <c r="O140" s="36"/>
      <c r="P140" s="36"/>
      <c r="Q140" s="6"/>
      <c r="R140" s="5"/>
    </row>
    <row r="141" spans="1:19" hidden="1">
      <c r="A141" s="66"/>
      <c r="B141" s="82"/>
      <c r="C141" s="69"/>
      <c r="D141" s="69"/>
      <c r="E141" s="69"/>
      <c r="F141" s="44"/>
      <c r="G141" s="52"/>
      <c r="H141" s="52"/>
      <c r="I141" s="52"/>
      <c r="J141" s="52"/>
      <c r="K141" s="52"/>
      <c r="L141" s="52"/>
      <c r="M141" s="52"/>
      <c r="N141" s="52"/>
      <c r="O141" s="37"/>
      <c r="P141" s="37"/>
      <c r="Q141" s="71"/>
      <c r="R141" s="5"/>
    </row>
    <row r="142" spans="1:19" hidden="1">
      <c r="A142" s="66"/>
      <c r="B142" s="82"/>
      <c r="C142" s="69"/>
      <c r="D142" s="69"/>
      <c r="E142" s="69"/>
      <c r="F142" s="44"/>
      <c r="G142" s="52"/>
      <c r="H142" s="52"/>
      <c r="I142" s="52"/>
      <c r="J142" s="52"/>
      <c r="K142" s="52"/>
      <c r="L142" s="52"/>
      <c r="M142" s="52"/>
      <c r="N142" s="52"/>
      <c r="O142" s="37"/>
      <c r="P142" s="37"/>
      <c r="Q142" s="71"/>
      <c r="R142" s="5"/>
    </row>
    <row r="143" spans="1:19" hidden="1">
      <c r="A143" s="66"/>
      <c r="B143" s="82"/>
      <c r="C143" s="69"/>
      <c r="D143" s="69"/>
      <c r="E143" s="69"/>
      <c r="F143" s="44"/>
      <c r="G143" s="52"/>
      <c r="H143" s="52"/>
      <c r="I143" s="52"/>
      <c r="J143" s="52"/>
      <c r="K143" s="52"/>
      <c r="L143" s="52"/>
      <c r="M143" s="52"/>
      <c r="N143" s="52"/>
      <c r="O143" s="37"/>
      <c r="P143" s="37"/>
      <c r="Q143" s="71"/>
      <c r="R143" s="5"/>
    </row>
    <row r="144" spans="1:19" hidden="1">
      <c r="A144" s="66"/>
      <c r="B144" s="82"/>
      <c r="C144" s="69"/>
      <c r="D144" s="69"/>
      <c r="E144" s="69"/>
      <c r="F144" s="44"/>
      <c r="G144" s="52"/>
      <c r="H144" s="52"/>
      <c r="I144" s="52"/>
      <c r="J144" s="52"/>
      <c r="K144" s="52"/>
      <c r="L144" s="52"/>
      <c r="M144" s="52"/>
      <c r="N144" s="52"/>
      <c r="O144" s="37"/>
      <c r="P144" s="37"/>
      <c r="Q144" s="71"/>
      <c r="R144" s="5"/>
    </row>
    <row r="145" spans="1:19" hidden="1">
      <c r="A145" s="66"/>
      <c r="B145" s="83"/>
      <c r="C145" s="91"/>
      <c r="D145" s="91"/>
      <c r="E145" s="91"/>
      <c r="F145" s="44"/>
      <c r="G145" s="52"/>
      <c r="H145" s="52"/>
      <c r="I145" s="52"/>
      <c r="J145" s="52"/>
      <c r="K145" s="52"/>
      <c r="L145" s="52"/>
      <c r="M145" s="52"/>
      <c r="N145" s="52"/>
      <c r="O145" s="37"/>
      <c r="P145" s="37"/>
      <c r="Q145" s="72"/>
      <c r="R145" s="5"/>
      <c r="S145" s="29"/>
    </row>
    <row r="146" spans="1:19" s="29" customFormat="1" ht="15.75" customHeight="1">
      <c r="A146" s="66"/>
      <c r="B146" s="110" t="s">
        <v>45</v>
      </c>
      <c r="C146" s="79"/>
      <c r="D146" s="110"/>
      <c r="E146" s="79"/>
      <c r="F146" s="53" t="s">
        <v>9</v>
      </c>
      <c r="G146" s="55">
        <f>SUM(G147:G152)</f>
        <v>489627.1</v>
      </c>
      <c r="H146" s="55">
        <f>SUM(H147:H152)</f>
        <v>0</v>
      </c>
      <c r="I146" s="55">
        <f t="shared" ref="I146" si="3">SUM(I147:I152)</f>
        <v>395967.2</v>
      </c>
      <c r="J146" s="55">
        <v>0</v>
      </c>
      <c r="K146" s="55">
        <v>0</v>
      </c>
      <c r="L146" s="55">
        <v>0</v>
      </c>
      <c r="M146" s="55">
        <f>M147</f>
        <v>93659.9</v>
      </c>
      <c r="N146" s="55">
        <v>0</v>
      </c>
      <c r="O146" s="55">
        <v>0</v>
      </c>
      <c r="P146" s="55">
        <v>0</v>
      </c>
      <c r="Q146" s="8"/>
      <c r="R146" s="1"/>
    </row>
    <row r="147" spans="1:19" s="29" customFormat="1" ht="12" customHeight="1">
      <c r="A147" s="66"/>
      <c r="B147" s="110"/>
      <c r="C147" s="80"/>
      <c r="D147" s="110"/>
      <c r="E147" s="80"/>
      <c r="F147" s="53" t="s">
        <v>21</v>
      </c>
      <c r="G147" s="55">
        <f>I147+K147+M147+O147</f>
        <v>232146.69999999998</v>
      </c>
      <c r="H147" s="55">
        <f t="shared" ref="H147:H152" si="4">J147+L147+N147+P147</f>
        <v>0</v>
      </c>
      <c r="I147" s="55">
        <f t="shared" ref="I147:I152" si="5">I41+I103+I125</f>
        <v>138486.79999999999</v>
      </c>
      <c r="J147" s="55">
        <v>0</v>
      </c>
      <c r="K147" s="55">
        <v>0</v>
      </c>
      <c r="L147" s="55">
        <v>0</v>
      </c>
      <c r="M147" s="55">
        <f>M41</f>
        <v>93659.9</v>
      </c>
      <c r="N147" s="55">
        <v>0</v>
      </c>
      <c r="O147" s="55">
        <v>0</v>
      </c>
      <c r="P147" s="55">
        <v>0</v>
      </c>
      <c r="Q147" s="8"/>
      <c r="R147" s="1"/>
      <c r="S147" s="30"/>
    </row>
    <row r="148" spans="1:19" s="29" customFormat="1" ht="13.5" customHeight="1">
      <c r="A148" s="66"/>
      <c r="B148" s="110"/>
      <c r="C148" s="80"/>
      <c r="D148" s="110"/>
      <c r="E148" s="80"/>
      <c r="F148" s="53" t="s">
        <v>22</v>
      </c>
      <c r="G148" s="55">
        <f>I148+K148+M148+O148</f>
        <v>26867</v>
      </c>
      <c r="H148" s="55">
        <f t="shared" si="4"/>
        <v>0</v>
      </c>
      <c r="I148" s="55">
        <f t="shared" si="5"/>
        <v>26867</v>
      </c>
      <c r="J148" s="55">
        <v>0</v>
      </c>
      <c r="K148" s="55">
        <v>0</v>
      </c>
      <c r="L148" s="55">
        <v>0</v>
      </c>
      <c r="M148" s="55">
        <v>0</v>
      </c>
      <c r="N148" s="55">
        <v>0</v>
      </c>
      <c r="O148" s="55">
        <v>0</v>
      </c>
      <c r="P148" s="55">
        <v>0</v>
      </c>
      <c r="Q148" s="8"/>
      <c r="R148" s="1"/>
    </row>
    <row r="149" spans="1:19" s="29" customFormat="1">
      <c r="A149" s="66"/>
      <c r="B149" s="110"/>
      <c r="C149" s="80"/>
      <c r="D149" s="110"/>
      <c r="E149" s="80"/>
      <c r="F149" s="53" t="s">
        <v>35</v>
      </c>
      <c r="G149" s="55">
        <f t="shared" ref="G149:G150" si="6">I149+K149+M149+O149</f>
        <v>170400</v>
      </c>
      <c r="H149" s="55">
        <f t="shared" si="4"/>
        <v>0</v>
      </c>
      <c r="I149" s="55">
        <f t="shared" si="5"/>
        <v>170400</v>
      </c>
      <c r="J149" s="55">
        <v>0</v>
      </c>
      <c r="K149" s="55">
        <v>0</v>
      </c>
      <c r="L149" s="55">
        <v>0</v>
      </c>
      <c r="M149" s="55">
        <v>0</v>
      </c>
      <c r="N149" s="55">
        <v>0</v>
      </c>
      <c r="O149" s="55">
        <v>0</v>
      </c>
      <c r="P149" s="55">
        <v>0</v>
      </c>
      <c r="Q149" s="8"/>
      <c r="R149" s="1"/>
    </row>
    <row r="150" spans="1:19" s="29" customFormat="1">
      <c r="A150" s="66"/>
      <c r="B150" s="110"/>
      <c r="C150" s="80"/>
      <c r="D150" s="110"/>
      <c r="E150" s="80"/>
      <c r="F150" s="53" t="s">
        <v>36</v>
      </c>
      <c r="G150" s="55">
        <f t="shared" si="6"/>
        <v>37166.699999999997</v>
      </c>
      <c r="H150" s="55">
        <f t="shared" si="4"/>
        <v>0</v>
      </c>
      <c r="I150" s="55">
        <f t="shared" si="5"/>
        <v>37166.699999999997</v>
      </c>
      <c r="J150" s="55">
        <v>0</v>
      </c>
      <c r="K150" s="55">
        <v>0</v>
      </c>
      <c r="L150" s="55">
        <v>0</v>
      </c>
      <c r="M150" s="55">
        <v>0</v>
      </c>
      <c r="N150" s="55">
        <v>0</v>
      </c>
      <c r="O150" s="55">
        <v>0</v>
      </c>
      <c r="P150" s="55">
        <v>0</v>
      </c>
      <c r="Q150" s="8"/>
      <c r="R150" s="1"/>
    </row>
    <row r="151" spans="1:19" s="29" customFormat="1">
      <c r="A151" s="66"/>
      <c r="B151" s="110"/>
      <c r="C151" s="80"/>
      <c r="D151" s="110"/>
      <c r="E151" s="80"/>
      <c r="F151" s="53" t="s">
        <v>37</v>
      </c>
      <c r="G151" s="55">
        <f>I151+K151+M151+O151</f>
        <v>20850</v>
      </c>
      <c r="H151" s="55">
        <f>J151+L151+N151+P151</f>
        <v>0</v>
      </c>
      <c r="I151" s="55">
        <f t="shared" si="5"/>
        <v>20850</v>
      </c>
      <c r="J151" s="55">
        <v>0</v>
      </c>
      <c r="K151" s="55">
        <v>0</v>
      </c>
      <c r="L151" s="55">
        <v>0</v>
      </c>
      <c r="M151" s="55">
        <v>0</v>
      </c>
      <c r="N151" s="55">
        <v>0</v>
      </c>
      <c r="O151" s="55">
        <v>0</v>
      </c>
      <c r="P151" s="55">
        <v>0</v>
      </c>
      <c r="Q151" s="8"/>
      <c r="R151" s="1"/>
    </row>
    <row r="152" spans="1:19" s="29" customFormat="1">
      <c r="A152" s="66"/>
      <c r="B152" s="110"/>
      <c r="C152" s="81"/>
      <c r="D152" s="110"/>
      <c r="E152" s="81"/>
      <c r="F152" s="53" t="s">
        <v>38</v>
      </c>
      <c r="G152" s="64">
        <f>I152+K152+M152+O152</f>
        <v>2196.6999999999998</v>
      </c>
      <c r="H152" s="55">
        <f t="shared" si="4"/>
        <v>0</v>
      </c>
      <c r="I152" s="55">
        <f t="shared" si="5"/>
        <v>2196.6999999999998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  <c r="Q152" s="8"/>
      <c r="R152" s="1"/>
    </row>
    <row r="153" spans="1:19">
      <c r="A153" s="67"/>
      <c r="B153" s="111" t="s">
        <v>42</v>
      </c>
      <c r="C153" s="110"/>
      <c r="D153" s="79"/>
      <c r="E153" s="110"/>
      <c r="F153" s="53" t="s">
        <v>9</v>
      </c>
      <c r="G153" s="55">
        <f>SUM(G154:G159)</f>
        <v>489627.1</v>
      </c>
      <c r="H153" s="55">
        <v>0</v>
      </c>
      <c r="I153" s="55">
        <f>SUM(I154:I159)</f>
        <v>395967.2</v>
      </c>
      <c r="J153" s="55">
        <v>0</v>
      </c>
      <c r="K153" s="55">
        <v>0</v>
      </c>
      <c r="L153" s="55">
        <v>0</v>
      </c>
      <c r="M153" s="55">
        <f>M154</f>
        <v>93659.9</v>
      </c>
      <c r="N153" s="55">
        <v>0</v>
      </c>
      <c r="O153" s="55">
        <v>0</v>
      </c>
      <c r="P153" s="55">
        <v>0</v>
      </c>
      <c r="Q153" s="100"/>
      <c r="R153" s="1"/>
    </row>
    <row r="154" spans="1:19">
      <c r="A154" s="68"/>
      <c r="B154" s="112"/>
      <c r="C154" s="110"/>
      <c r="D154" s="80"/>
      <c r="E154" s="110"/>
      <c r="F154" s="53" t="s">
        <v>21</v>
      </c>
      <c r="G154" s="55">
        <f>I154+K154+M154+O154</f>
        <v>232146.69999999998</v>
      </c>
      <c r="H154" s="55">
        <f t="shared" ref="G154:H158" si="7">J154+L154+N154+P154</f>
        <v>0</v>
      </c>
      <c r="I154" s="55">
        <f>I147</f>
        <v>138486.79999999999</v>
      </c>
      <c r="J154" s="55">
        <v>0</v>
      </c>
      <c r="K154" s="55">
        <v>0</v>
      </c>
      <c r="L154" s="55">
        <v>0</v>
      </c>
      <c r="M154" s="55">
        <f t="shared" ref="I154:P159" si="8">M147</f>
        <v>93659.9</v>
      </c>
      <c r="N154" s="55">
        <f t="shared" si="8"/>
        <v>0</v>
      </c>
      <c r="O154" s="55">
        <f t="shared" si="8"/>
        <v>0</v>
      </c>
      <c r="P154" s="55">
        <f t="shared" si="8"/>
        <v>0</v>
      </c>
      <c r="Q154" s="100"/>
      <c r="R154" s="1"/>
    </row>
    <row r="155" spans="1:19">
      <c r="A155" s="68"/>
      <c r="B155" s="112"/>
      <c r="C155" s="110"/>
      <c r="D155" s="80"/>
      <c r="E155" s="110"/>
      <c r="F155" s="53" t="s">
        <v>22</v>
      </c>
      <c r="G155" s="55">
        <f t="shared" si="7"/>
        <v>26867</v>
      </c>
      <c r="H155" s="55">
        <f t="shared" si="7"/>
        <v>0</v>
      </c>
      <c r="I155" s="55">
        <f t="shared" si="8"/>
        <v>26867</v>
      </c>
      <c r="J155" s="55">
        <v>0</v>
      </c>
      <c r="K155" s="55">
        <v>0</v>
      </c>
      <c r="L155" s="55">
        <v>0</v>
      </c>
      <c r="M155" s="55">
        <f t="shared" si="8"/>
        <v>0</v>
      </c>
      <c r="N155" s="55">
        <f t="shared" si="8"/>
        <v>0</v>
      </c>
      <c r="O155" s="55">
        <f t="shared" si="8"/>
        <v>0</v>
      </c>
      <c r="P155" s="55">
        <f t="shared" si="8"/>
        <v>0</v>
      </c>
      <c r="Q155" s="100"/>
      <c r="R155" s="1"/>
    </row>
    <row r="156" spans="1:19">
      <c r="A156" s="68"/>
      <c r="B156" s="112"/>
      <c r="C156" s="110"/>
      <c r="D156" s="80"/>
      <c r="E156" s="110"/>
      <c r="F156" s="53" t="s">
        <v>35</v>
      </c>
      <c r="G156" s="55">
        <f t="shared" si="7"/>
        <v>170400</v>
      </c>
      <c r="H156" s="55">
        <f t="shared" si="7"/>
        <v>0</v>
      </c>
      <c r="I156" s="55">
        <f t="shared" si="8"/>
        <v>170400</v>
      </c>
      <c r="J156" s="55">
        <v>0</v>
      </c>
      <c r="K156" s="55">
        <v>0</v>
      </c>
      <c r="L156" s="55">
        <v>0</v>
      </c>
      <c r="M156" s="55">
        <f t="shared" si="8"/>
        <v>0</v>
      </c>
      <c r="N156" s="55">
        <f t="shared" si="8"/>
        <v>0</v>
      </c>
      <c r="O156" s="55">
        <f t="shared" si="8"/>
        <v>0</v>
      </c>
      <c r="P156" s="55">
        <f t="shared" si="8"/>
        <v>0</v>
      </c>
      <c r="Q156" s="100"/>
      <c r="R156" s="1"/>
    </row>
    <row r="157" spans="1:19">
      <c r="A157" s="68"/>
      <c r="B157" s="112"/>
      <c r="C157" s="110"/>
      <c r="D157" s="80"/>
      <c r="E157" s="110"/>
      <c r="F157" s="53" t="s">
        <v>36</v>
      </c>
      <c r="G157" s="55">
        <f t="shared" si="7"/>
        <v>37166.699999999997</v>
      </c>
      <c r="H157" s="55">
        <f t="shared" si="7"/>
        <v>0</v>
      </c>
      <c r="I157" s="55">
        <f t="shared" si="8"/>
        <v>37166.699999999997</v>
      </c>
      <c r="J157" s="55">
        <v>0</v>
      </c>
      <c r="K157" s="55">
        <v>0</v>
      </c>
      <c r="L157" s="55">
        <v>0</v>
      </c>
      <c r="M157" s="55">
        <f t="shared" si="8"/>
        <v>0</v>
      </c>
      <c r="N157" s="55">
        <f t="shared" si="8"/>
        <v>0</v>
      </c>
      <c r="O157" s="55">
        <f t="shared" si="8"/>
        <v>0</v>
      </c>
      <c r="P157" s="55">
        <f t="shared" si="8"/>
        <v>0</v>
      </c>
      <c r="Q157" s="100"/>
      <c r="R157" s="1"/>
    </row>
    <row r="158" spans="1:19">
      <c r="A158" s="68"/>
      <c r="B158" s="112"/>
      <c r="C158" s="110"/>
      <c r="D158" s="80"/>
      <c r="E158" s="110"/>
      <c r="F158" s="53" t="s">
        <v>37</v>
      </c>
      <c r="G158" s="55">
        <f>I158+K158+M158+O158</f>
        <v>20850</v>
      </c>
      <c r="H158" s="55">
        <f t="shared" si="7"/>
        <v>0</v>
      </c>
      <c r="I158" s="55">
        <f t="shared" si="8"/>
        <v>20850</v>
      </c>
      <c r="J158" s="55">
        <v>0</v>
      </c>
      <c r="K158" s="55">
        <v>0</v>
      </c>
      <c r="L158" s="55">
        <v>0</v>
      </c>
      <c r="M158" s="55">
        <f t="shared" si="8"/>
        <v>0</v>
      </c>
      <c r="N158" s="55">
        <f t="shared" si="8"/>
        <v>0</v>
      </c>
      <c r="O158" s="55">
        <f t="shared" si="8"/>
        <v>0</v>
      </c>
      <c r="P158" s="55">
        <f t="shared" si="8"/>
        <v>0</v>
      </c>
      <c r="Q158" s="100"/>
      <c r="R158" s="1"/>
    </row>
    <row r="159" spans="1:19">
      <c r="A159" s="68"/>
      <c r="B159" s="112"/>
      <c r="C159" s="110"/>
      <c r="D159" s="80"/>
      <c r="E159" s="110"/>
      <c r="F159" s="53" t="s">
        <v>38</v>
      </c>
      <c r="G159" s="55">
        <f t="shared" ref="G159:G164" si="9">I159+K159+M159+O159</f>
        <v>2196.6999999999998</v>
      </c>
      <c r="H159" s="55">
        <f t="shared" ref="H159:H164" si="10">J159+L159+N159+P159</f>
        <v>0</v>
      </c>
      <c r="I159" s="55">
        <f t="shared" si="8"/>
        <v>2196.6999999999998</v>
      </c>
      <c r="J159" s="55">
        <v>0</v>
      </c>
      <c r="K159" s="55">
        <v>0</v>
      </c>
      <c r="L159" s="55">
        <v>0</v>
      </c>
      <c r="M159" s="55">
        <f t="shared" si="8"/>
        <v>0</v>
      </c>
      <c r="N159" s="55">
        <f t="shared" si="8"/>
        <v>0</v>
      </c>
      <c r="O159" s="55">
        <f t="shared" si="8"/>
        <v>0</v>
      </c>
      <c r="P159" s="55">
        <f t="shared" si="8"/>
        <v>0</v>
      </c>
      <c r="Q159" s="100"/>
      <c r="R159" s="11"/>
    </row>
    <row r="160" spans="1:19" ht="15.75" hidden="1" customHeight="1">
      <c r="A160" s="68"/>
      <c r="B160" s="56"/>
      <c r="C160" s="57"/>
      <c r="D160" s="80"/>
      <c r="E160" s="110"/>
      <c r="F160" s="53" t="s">
        <v>18</v>
      </c>
      <c r="G160" s="54" t="e">
        <f t="shared" si="9"/>
        <v>#REF!</v>
      </c>
      <c r="H160" s="54" t="e">
        <f t="shared" si="10"/>
        <v>#REF!</v>
      </c>
      <c r="I160" s="54" t="e">
        <f t="shared" ref="I160:P160" si="11">I35</f>
        <v>#REF!</v>
      </c>
      <c r="J160" s="54" t="e">
        <f t="shared" si="11"/>
        <v>#REF!</v>
      </c>
      <c r="K160" s="54" t="e">
        <f t="shared" si="11"/>
        <v>#REF!</v>
      </c>
      <c r="L160" s="54" t="e">
        <f t="shared" si="11"/>
        <v>#REF!</v>
      </c>
      <c r="M160" s="54" t="e">
        <f t="shared" si="11"/>
        <v>#REF!</v>
      </c>
      <c r="N160" s="54" t="e">
        <f t="shared" si="11"/>
        <v>#REF!</v>
      </c>
      <c r="O160" s="54" t="e">
        <f t="shared" si="11"/>
        <v>#REF!</v>
      </c>
      <c r="P160" s="54" t="e">
        <f t="shared" si="11"/>
        <v>#REF!</v>
      </c>
      <c r="Q160" s="8"/>
      <c r="R160" s="1"/>
    </row>
    <row r="161" spans="1:18" ht="15.75" hidden="1" customHeight="1">
      <c r="A161" s="68"/>
      <c r="B161" s="56"/>
      <c r="C161" s="57"/>
      <c r="D161" s="80"/>
      <c r="E161" s="110"/>
      <c r="F161" s="53" t="s">
        <v>19</v>
      </c>
      <c r="G161" s="54" t="e">
        <f t="shared" si="9"/>
        <v>#REF!</v>
      </c>
      <c r="H161" s="54" t="e">
        <f t="shared" si="10"/>
        <v>#REF!</v>
      </c>
      <c r="I161" s="54" t="e">
        <f t="shared" ref="I161:P161" si="12">I36</f>
        <v>#REF!</v>
      </c>
      <c r="J161" s="54" t="e">
        <f t="shared" si="12"/>
        <v>#REF!</v>
      </c>
      <c r="K161" s="54" t="e">
        <f t="shared" si="12"/>
        <v>#REF!</v>
      </c>
      <c r="L161" s="54" t="e">
        <f t="shared" si="12"/>
        <v>#REF!</v>
      </c>
      <c r="M161" s="54" t="e">
        <f t="shared" si="12"/>
        <v>#REF!</v>
      </c>
      <c r="N161" s="54" t="e">
        <f t="shared" si="12"/>
        <v>#REF!</v>
      </c>
      <c r="O161" s="54" t="e">
        <f t="shared" si="12"/>
        <v>#REF!</v>
      </c>
      <c r="P161" s="54" t="e">
        <f t="shared" si="12"/>
        <v>#REF!</v>
      </c>
      <c r="Q161" s="8"/>
      <c r="R161" s="1"/>
    </row>
    <row r="162" spans="1:18" ht="15.75" hidden="1" customHeight="1">
      <c r="A162" s="68"/>
      <c r="B162" s="56"/>
      <c r="C162" s="57"/>
      <c r="D162" s="80"/>
      <c r="E162" s="110"/>
      <c r="F162" s="53" t="s">
        <v>20</v>
      </c>
      <c r="G162" s="54" t="e">
        <f t="shared" si="9"/>
        <v>#REF!</v>
      </c>
      <c r="H162" s="54" t="e">
        <f t="shared" si="10"/>
        <v>#REF!</v>
      </c>
      <c r="I162" s="54" t="e">
        <f>I37</f>
        <v>#REF!</v>
      </c>
      <c r="J162" s="54" t="e">
        <f t="shared" ref="J162:P162" si="13">J37</f>
        <v>#REF!</v>
      </c>
      <c r="K162" s="54" t="e">
        <f t="shared" si="13"/>
        <v>#REF!</v>
      </c>
      <c r="L162" s="54" t="e">
        <f t="shared" si="13"/>
        <v>#REF!</v>
      </c>
      <c r="M162" s="54" t="e">
        <f t="shared" si="13"/>
        <v>#REF!</v>
      </c>
      <c r="N162" s="54" t="e">
        <f t="shared" si="13"/>
        <v>#REF!</v>
      </c>
      <c r="O162" s="54" t="e">
        <f t="shared" si="13"/>
        <v>#REF!</v>
      </c>
      <c r="P162" s="54" t="e">
        <f t="shared" si="13"/>
        <v>#REF!</v>
      </c>
      <c r="Q162" s="8"/>
      <c r="R162" s="1"/>
    </row>
    <row r="163" spans="1:18" ht="15.75" hidden="1" customHeight="1">
      <c r="A163" s="68"/>
      <c r="B163" s="56"/>
      <c r="C163" s="57"/>
      <c r="D163" s="80"/>
      <c r="E163" s="110"/>
      <c r="F163" s="53" t="s">
        <v>21</v>
      </c>
      <c r="G163" s="54" t="e">
        <f t="shared" si="9"/>
        <v>#REF!</v>
      </c>
      <c r="H163" s="54" t="e">
        <f t="shared" si="10"/>
        <v>#REF!</v>
      </c>
      <c r="I163" s="54" t="e">
        <f>I38</f>
        <v>#REF!</v>
      </c>
      <c r="J163" s="54" t="e">
        <f t="shared" ref="J163:P163" si="14">J38</f>
        <v>#REF!</v>
      </c>
      <c r="K163" s="54" t="e">
        <f t="shared" si="14"/>
        <v>#REF!</v>
      </c>
      <c r="L163" s="54" t="e">
        <f t="shared" si="14"/>
        <v>#REF!</v>
      </c>
      <c r="M163" s="54" t="e">
        <f t="shared" si="14"/>
        <v>#REF!</v>
      </c>
      <c r="N163" s="54" t="e">
        <f t="shared" si="14"/>
        <v>#REF!</v>
      </c>
      <c r="O163" s="54" t="e">
        <f t="shared" si="14"/>
        <v>#REF!</v>
      </c>
      <c r="P163" s="54" t="e">
        <f t="shared" si="14"/>
        <v>#REF!</v>
      </c>
      <c r="Q163" s="8"/>
      <c r="R163" s="1"/>
    </row>
    <row r="164" spans="1:18" ht="25.9" hidden="1" customHeight="1">
      <c r="A164" s="104"/>
      <c r="B164" s="58"/>
      <c r="C164" s="59"/>
      <c r="D164" s="81"/>
      <c r="E164" s="110"/>
      <c r="F164" s="53" t="s">
        <v>22</v>
      </c>
      <c r="G164" s="54" t="e">
        <f t="shared" si="9"/>
        <v>#REF!</v>
      </c>
      <c r="H164" s="54" t="e">
        <f t="shared" si="10"/>
        <v>#REF!</v>
      </c>
      <c r="I164" s="54" t="e">
        <f t="shared" ref="I164:P164" si="15">I39</f>
        <v>#REF!</v>
      </c>
      <c r="J164" s="54" t="e">
        <f t="shared" si="15"/>
        <v>#REF!</v>
      </c>
      <c r="K164" s="54" t="e">
        <f t="shared" si="15"/>
        <v>#REF!</v>
      </c>
      <c r="L164" s="54" t="e">
        <f t="shared" si="15"/>
        <v>#REF!</v>
      </c>
      <c r="M164" s="54" t="e">
        <f t="shared" si="15"/>
        <v>#REF!</v>
      </c>
      <c r="N164" s="54" t="e">
        <f t="shared" si="15"/>
        <v>#REF!</v>
      </c>
      <c r="O164" s="54" t="e">
        <f t="shared" si="15"/>
        <v>#REF!</v>
      </c>
      <c r="P164" s="54" t="e">
        <f t="shared" si="15"/>
        <v>#REF!</v>
      </c>
      <c r="Q164" s="6"/>
      <c r="R164" s="3"/>
    </row>
    <row r="165" spans="1:18" hidden="1">
      <c r="E165" s="9"/>
    </row>
    <row r="166" spans="1:18" hidden="1">
      <c r="E166" s="9"/>
      <c r="H166" s="27">
        <v>2015</v>
      </c>
      <c r="I166" s="31">
        <f>I154-J154</f>
        <v>138486.79999999999</v>
      </c>
    </row>
    <row r="167" spans="1:18" hidden="1">
      <c r="E167" s="9"/>
      <c r="H167" s="27">
        <v>2016</v>
      </c>
      <c r="I167" s="31">
        <f>I155-J155</f>
        <v>26867</v>
      </c>
    </row>
    <row r="168" spans="1:18" hidden="1">
      <c r="E168" s="9"/>
      <c r="I168" s="31">
        <f>I156-J156</f>
        <v>170400</v>
      </c>
    </row>
    <row r="169" spans="1:18" hidden="1">
      <c r="E169" s="10"/>
      <c r="H169" s="27">
        <v>2017</v>
      </c>
      <c r="I169" s="31">
        <f>I157-J157</f>
        <v>37166.699999999997</v>
      </c>
    </row>
    <row r="170" spans="1:18" hidden="1">
      <c r="H170" s="27">
        <v>2018</v>
      </c>
      <c r="I170" s="31">
        <f>I158-J158</f>
        <v>20850</v>
      </c>
    </row>
    <row r="171" spans="1:18" hidden="1"/>
    <row r="172" spans="1:18" hidden="1"/>
    <row r="173" spans="1:18">
      <c r="A173" s="32"/>
      <c r="B173" s="33"/>
      <c r="C173" s="33"/>
      <c r="D173" s="33"/>
      <c r="E173" s="33"/>
      <c r="Q173" s="34"/>
      <c r="R173" s="32"/>
    </row>
    <row r="174" spans="1:18">
      <c r="I174" s="31"/>
    </row>
  </sheetData>
  <mergeCells count="128">
    <mergeCell ref="Q153:Q159"/>
    <mergeCell ref="C136:C140"/>
    <mergeCell ref="E87:E91"/>
    <mergeCell ref="D102:D113"/>
    <mergeCell ref="E102:E113"/>
    <mergeCell ref="A102:A108"/>
    <mergeCell ref="A146:A152"/>
    <mergeCell ref="B146:B152"/>
    <mergeCell ref="C146:C152"/>
    <mergeCell ref="D146:D152"/>
    <mergeCell ref="E146:E152"/>
    <mergeCell ref="C153:C159"/>
    <mergeCell ref="B153:B159"/>
    <mergeCell ref="A153:A164"/>
    <mergeCell ref="A124:A135"/>
    <mergeCell ref="E136:E140"/>
    <mergeCell ref="D153:D164"/>
    <mergeCell ref="E153:E164"/>
    <mergeCell ref="D119:D123"/>
    <mergeCell ref="D124:D135"/>
    <mergeCell ref="Q103:Q113"/>
    <mergeCell ref="A141:A145"/>
    <mergeCell ref="Q125:Q135"/>
    <mergeCell ref="Q119:Q123"/>
    <mergeCell ref="E124:E135"/>
    <mergeCell ref="D114:D118"/>
    <mergeCell ref="E119:E123"/>
    <mergeCell ref="D57:D61"/>
    <mergeCell ref="D62:D66"/>
    <mergeCell ref="E62:E66"/>
    <mergeCell ref="D67:D71"/>
    <mergeCell ref="D92:D96"/>
    <mergeCell ref="E92:E96"/>
    <mergeCell ref="E97:E101"/>
    <mergeCell ref="E57:E61"/>
    <mergeCell ref="D97:D101"/>
    <mergeCell ref="D72:D76"/>
    <mergeCell ref="D87:D91"/>
    <mergeCell ref="E77:E81"/>
    <mergeCell ref="D82:D86"/>
    <mergeCell ref="E67:E71"/>
    <mergeCell ref="B40:B51"/>
    <mergeCell ref="B114:B118"/>
    <mergeCell ref="B87:B91"/>
    <mergeCell ref="Q62:Q66"/>
    <mergeCell ref="Q87:Q91"/>
    <mergeCell ref="Q97:Q101"/>
    <mergeCell ref="Q92:Q96"/>
    <mergeCell ref="Q141:Q145"/>
    <mergeCell ref="B92:B96"/>
    <mergeCell ref="B97:B101"/>
    <mergeCell ref="B57:B61"/>
    <mergeCell ref="B72:B76"/>
    <mergeCell ref="Q77:Q81"/>
    <mergeCell ref="D141:D145"/>
    <mergeCell ref="E141:E145"/>
    <mergeCell ref="D136:D140"/>
    <mergeCell ref="B136:B140"/>
    <mergeCell ref="B141:B145"/>
    <mergeCell ref="C141:C145"/>
    <mergeCell ref="Q114:Q118"/>
    <mergeCell ref="D77:D81"/>
    <mergeCell ref="E82:E86"/>
    <mergeCell ref="Q82:Q86"/>
    <mergeCell ref="E114:E118"/>
    <mergeCell ref="C114:C118"/>
    <mergeCell ref="C102:C113"/>
    <mergeCell ref="B67:B71"/>
    <mergeCell ref="B124:B135"/>
    <mergeCell ref="C124:C135"/>
    <mergeCell ref="B102:B113"/>
    <mergeCell ref="C82:C86"/>
    <mergeCell ref="B82:B86"/>
    <mergeCell ref="C119:C123"/>
    <mergeCell ref="B119:B123"/>
    <mergeCell ref="C72:C76"/>
    <mergeCell ref="C97:C101"/>
    <mergeCell ref="C92:C96"/>
    <mergeCell ref="C87:C91"/>
    <mergeCell ref="B77:B81"/>
    <mergeCell ref="Q67:Q71"/>
    <mergeCell ref="E72:E76"/>
    <mergeCell ref="A2:Q2"/>
    <mergeCell ref="A3:Q3"/>
    <mergeCell ref="A4:Q4"/>
    <mergeCell ref="A5:Q5"/>
    <mergeCell ref="A7:Q7"/>
    <mergeCell ref="A13:Q13"/>
    <mergeCell ref="A8:Q8"/>
    <mergeCell ref="A22:A33"/>
    <mergeCell ref="A9:Q9"/>
    <mergeCell ref="A10:Q10"/>
    <mergeCell ref="Q22:Q33"/>
    <mergeCell ref="B22:B33"/>
    <mergeCell ref="G17:H18"/>
    <mergeCell ref="A17:A19"/>
    <mergeCell ref="I18:J18"/>
    <mergeCell ref="F17:F19"/>
    <mergeCell ref="I17:P17"/>
    <mergeCell ref="D17:D19"/>
    <mergeCell ref="E17:E19"/>
    <mergeCell ref="A15:Q15"/>
    <mergeCell ref="C40:C51"/>
    <mergeCell ref="B62:B66"/>
    <mergeCell ref="Q52:Q56"/>
    <mergeCell ref="Q57:Q61"/>
    <mergeCell ref="E40:E51"/>
    <mergeCell ref="D40:D51"/>
    <mergeCell ref="D52:D56"/>
    <mergeCell ref="E52:E56"/>
    <mergeCell ref="Q72:Q76"/>
    <mergeCell ref="O18:P18"/>
    <mergeCell ref="K18:L18"/>
    <mergeCell ref="A21:Q21"/>
    <mergeCell ref="M18:N18"/>
    <mergeCell ref="B17:B19"/>
    <mergeCell ref="C17:C19"/>
    <mergeCell ref="Q17:Q19"/>
    <mergeCell ref="C22:C30"/>
    <mergeCell ref="D22:D33"/>
    <mergeCell ref="E22:E33"/>
    <mergeCell ref="B52:B56"/>
    <mergeCell ref="Q34:Q46"/>
    <mergeCell ref="C35:C36"/>
    <mergeCell ref="D35:D39"/>
    <mergeCell ref="E35:E39"/>
    <mergeCell ref="B34:P34"/>
    <mergeCell ref="A40:A46"/>
  </mergeCells>
  <phoneticPr fontId="1" type="noConversion"/>
  <pageMargins left="0.23622047244094491" right="0.15748031496062992" top="0.19685039370078741" bottom="0.19685039370078741" header="0.31496062992125984" footer="0.31496062992125984"/>
  <pageSetup paperSize="9" scale="90" fitToHeight="4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Володина Лидия Михайловна</dc:creator>
  <cp:lastModifiedBy>abramovaov</cp:lastModifiedBy>
  <cp:lastPrinted>2023-07-24T09:09:54Z</cp:lastPrinted>
  <dcterms:created xsi:type="dcterms:W3CDTF">2014-06-24T05:35:40Z</dcterms:created>
  <dcterms:modified xsi:type="dcterms:W3CDTF">2023-09-12T03:56:48Z</dcterms:modified>
</cp:coreProperties>
</file>