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90" yWindow="300" windowWidth="11910" windowHeight="7875"/>
  </bookViews>
  <sheets>
    <sheet name="Лист1" sheetId="1" r:id="rId1"/>
  </sheets>
  <definedNames>
    <definedName name="_xlnm._FilterDatabase" localSheetId="0" hidden="1">Лист1!$A$21:$W$38</definedName>
    <definedName name="_xlnm.Print_Titles" localSheetId="0">Лист1!$17:$19</definedName>
    <definedName name="_xlnm.Print_Area" localSheetId="0">Лист1!$A$1:$P$569</definedName>
  </definedNames>
  <calcPr calcId="125725"/>
</workbook>
</file>

<file path=xl/calcChain.xml><?xml version="1.0" encoding="utf-8"?>
<calcChain xmlns="http://schemas.openxmlformats.org/spreadsheetml/2006/main">
  <c r="L29" i="1"/>
  <c r="L30"/>
  <c r="L31"/>
  <c r="L32"/>
  <c r="L33"/>
  <c r="H33"/>
  <c r="H32"/>
  <c r="H30"/>
  <c r="H29"/>
  <c r="H232"/>
  <c r="H28"/>
  <c r="F164"/>
  <c r="I550" l="1"/>
  <c r="J550"/>
  <c r="K550"/>
  <c r="L550"/>
  <c r="M550"/>
  <c r="N550"/>
  <c r="O550"/>
  <c r="I551"/>
  <c r="J551"/>
  <c r="K551"/>
  <c r="L551"/>
  <c r="M551"/>
  <c r="N551"/>
  <c r="O551"/>
  <c r="I552"/>
  <c r="J552"/>
  <c r="K552"/>
  <c r="L552"/>
  <c r="M552"/>
  <c r="N552"/>
  <c r="O552"/>
  <c r="I553"/>
  <c r="J553"/>
  <c r="K553"/>
  <c r="L553"/>
  <c r="M553"/>
  <c r="N553"/>
  <c r="O553"/>
  <c r="I554"/>
  <c r="J554"/>
  <c r="K554"/>
  <c r="L554"/>
  <c r="M554"/>
  <c r="N554"/>
  <c r="O554"/>
  <c r="H22"/>
  <c r="I22"/>
  <c r="J22"/>
  <c r="K22"/>
  <c r="L22"/>
  <c r="L555" s="1"/>
  <c r="M22"/>
  <c r="N22"/>
  <c r="N555" s="1"/>
  <c r="O22"/>
  <c r="H23"/>
  <c r="I23"/>
  <c r="J23"/>
  <c r="J556" s="1"/>
  <c r="K23"/>
  <c r="L23"/>
  <c r="L556" s="1"/>
  <c r="M23"/>
  <c r="N23"/>
  <c r="N556" s="1"/>
  <c r="O23"/>
  <c r="H24"/>
  <c r="H557" s="1"/>
  <c r="I24"/>
  <c r="J24"/>
  <c r="J557" s="1"/>
  <c r="K24"/>
  <c r="L24"/>
  <c r="L557" s="1"/>
  <c r="M24"/>
  <c r="N24"/>
  <c r="N557" s="1"/>
  <c r="O24"/>
  <c r="H25"/>
  <c r="I25"/>
  <c r="J25"/>
  <c r="K25"/>
  <c r="L25"/>
  <c r="L558" s="1"/>
  <c r="M25"/>
  <c r="N25"/>
  <c r="N558" s="1"/>
  <c r="O25"/>
  <c r="H26"/>
  <c r="H559" s="1"/>
  <c r="I26"/>
  <c r="J26"/>
  <c r="K26"/>
  <c r="L26"/>
  <c r="M26"/>
  <c r="N26"/>
  <c r="N559" s="1"/>
  <c r="O26"/>
  <c r="I549"/>
  <c r="J549"/>
  <c r="K549"/>
  <c r="L549"/>
  <c r="M549"/>
  <c r="N549"/>
  <c r="O549"/>
  <c r="G219"/>
  <c r="G220"/>
  <c r="H219"/>
  <c r="F219" s="1"/>
  <c r="H220"/>
  <c r="F220" s="1"/>
  <c r="H218"/>
  <c r="H237"/>
  <c r="I237"/>
  <c r="J237"/>
  <c r="K237"/>
  <c r="L237"/>
  <c r="M237"/>
  <c r="N237"/>
  <c r="O237"/>
  <c r="I29"/>
  <c r="J29"/>
  <c r="K29"/>
  <c r="M29"/>
  <c r="N29"/>
  <c r="O29"/>
  <c r="I30"/>
  <c r="J30"/>
  <c r="K30"/>
  <c r="M30"/>
  <c r="N30"/>
  <c r="O30"/>
  <c r="I31"/>
  <c r="J31"/>
  <c r="K31"/>
  <c r="M31"/>
  <c r="N31"/>
  <c r="F31" s="1"/>
  <c r="O31"/>
  <c r="I32"/>
  <c r="J32"/>
  <c r="K32"/>
  <c r="M32"/>
  <c r="N32"/>
  <c r="O32"/>
  <c r="I33"/>
  <c r="J33"/>
  <c r="K33"/>
  <c r="M33"/>
  <c r="N33"/>
  <c r="F33" s="1"/>
  <c r="O33"/>
  <c r="I28"/>
  <c r="I27" s="1"/>
  <c r="J28"/>
  <c r="K28"/>
  <c r="L28"/>
  <c r="M28"/>
  <c r="M27" s="1"/>
  <c r="N28"/>
  <c r="O28"/>
  <c r="H199"/>
  <c r="I199"/>
  <c r="J199"/>
  <c r="K199"/>
  <c r="L199"/>
  <c r="M199"/>
  <c r="N199"/>
  <c r="O199"/>
  <c r="H200"/>
  <c r="I200"/>
  <c r="J200"/>
  <c r="K200"/>
  <c r="L200"/>
  <c r="M200"/>
  <c r="N200"/>
  <c r="O200"/>
  <c r="I201"/>
  <c r="J201"/>
  <c r="K201"/>
  <c r="L201"/>
  <c r="M201"/>
  <c r="N201"/>
  <c r="O201"/>
  <c r="J202"/>
  <c r="K202"/>
  <c r="L202"/>
  <c r="M202"/>
  <c r="N202"/>
  <c r="O202"/>
  <c r="I203"/>
  <c r="J203"/>
  <c r="K203"/>
  <c r="L203"/>
  <c r="M203"/>
  <c r="N203"/>
  <c r="O203"/>
  <c r="I198"/>
  <c r="J198"/>
  <c r="K198"/>
  <c r="L198"/>
  <c r="M198"/>
  <c r="N198"/>
  <c r="N197" s="1"/>
  <c r="O198"/>
  <c r="H198"/>
  <c r="H549" s="1"/>
  <c r="F549" s="1"/>
  <c r="I54"/>
  <c r="J54"/>
  <c r="K54"/>
  <c r="L54"/>
  <c r="M54"/>
  <c r="N54"/>
  <c r="O54"/>
  <c r="F55"/>
  <c r="G55"/>
  <c r="F56"/>
  <c r="G56"/>
  <c r="F57"/>
  <c r="G57"/>
  <c r="G58"/>
  <c r="G54" s="1"/>
  <c r="H58"/>
  <c r="H31" s="1"/>
  <c r="F59"/>
  <c r="G59"/>
  <c r="F60"/>
  <c r="G60"/>
  <c r="H175"/>
  <c r="I175"/>
  <c r="J175"/>
  <c r="K175"/>
  <c r="L175"/>
  <c r="M175"/>
  <c r="N175"/>
  <c r="O175"/>
  <c r="F176"/>
  <c r="G176"/>
  <c r="F177"/>
  <c r="G177"/>
  <c r="F178"/>
  <c r="G178"/>
  <c r="F179"/>
  <c r="G179"/>
  <c r="F180"/>
  <c r="G180"/>
  <c r="F181"/>
  <c r="G181"/>
  <c r="H255"/>
  <c r="I255"/>
  <c r="J255"/>
  <c r="K255"/>
  <c r="L255"/>
  <c r="M255"/>
  <c r="N255"/>
  <c r="O255"/>
  <c r="F256"/>
  <c r="G256"/>
  <c r="F257"/>
  <c r="G257"/>
  <c r="F258"/>
  <c r="G258"/>
  <c r="F259"/>
  <c r="G259"/>
  <c r="F260"/>
  <c r="G260"/>
  <c r="F261"/>
  <c r="G261"/>
  <c r="H267"/>
  <c r="I267"/>
  <c r="J267"/>
  <c r="K267"/>
  <c r="L267"/>
  <c r="M267"/>
  <c r="N267"/>
  <c r="O267"/>
  <c r="F268"/>
  <c r="G268"/>
  <c r="F269"/>
  <c r="G269"/>
  <c r="F270"/>
  <c r="G270"/>
  <c r="F271"/>
  <c r="G271"/>
  <c r="F272"/>
  <c r="G272"/>
  <c r="F273"/>
  <c r="G273"/>
  <c r="H279"/>
  <c r="I279"/>
  <c r="J279"/>
  <c r="K279"/>
  <c r="L279"/>
  <c r="M279"/>
  <c r="N279"/>
  <c r="O279"/>
  <c r="F280"/>
  <c r="G280"/>
  <c r="F281"/>
  <c r="G281"/>
  <c r="F282"/>
  <c r="G282"/>
  <c r="F283"/>
  <c r="G283"/>
  <c r="F284"/>
  <c r="G284"/>
  <c r="F285"/>
  <c r="G285"/>
  <c r="H291"/>
  <c r="I291"/>
  <c r="J291"/>
  <c r="K291"/>
  <c r="L291"/>
  <c r="M291"/>
  <c r="N291"/>
  <c r="O291"/>
  <c r="F292"/>
  <c r="G292"/>
  <c r="F293"/>
  <c r="G293"/>
  <c r="F294"/>
  <c r="G294"/>
  <c r="F295"/>
  <c r="G295"/>
  <c r="F296"/>
  <c r="G296"/>
  <c r="F297"/>
  <c r="G297"/>
  <c r="H303"/>
  <c r="I303"/>
  <c r="J303"/>
  <c r="K303"/>
  <c r="L303"/>
  <c r="M303"/>
  <c r="N303"/>
  <c r="O303"/>
  <c r="F304"/>
  <c r="G304"/>
  <c r="F305"/>
  <c r="G305"/>
  <c r="F306"/>
  <c r="G306"/>
  <c r="F307"/>
  <c r="G307"/>
  <c r="F308"/>
  <c r="G308"/>
  <c r="F309"/>
  <c r="G309"/>
  <c r="H315"/>
  <c r="I315"/>
  <c r="J315"/>
  <c r="K315"/>
  <c r="L315"/>
  <c r="M315"/>
  <c r="N315"/>
  <c r="O315"/>
  <c r="F316"/>
  <c r="G316"/>
  <c r="F317"/>
  <c r="G317"/>
  <c r="F318"/>
  <c r="G318"/>
  <c r="F319"/>
  <c r="G319"/>
  <c r="F320"/>
  <c r="G320"/>
  <c r="F321"/>
  <c r="G321"/>
  <c r="H327"/>
  <c r="I327"/>
  <c r="J327"/>
  <c r="K327"/>
  <c r="L327"/>
  <c r="M327"/>
  <c r="N327"/>
  <c r="O327"/>
  <c r="F328"/>
  <c r="G328"/>
  <c r="F329"/>
  <c r="G329"/>
  <c r="F330"/>
  <c r="G330"/>
  <c r="F331"/>
  <c r="G331"/>
  <c r="F332"/>
  <c r="G332"/>
  <c r="F333"/>
  <c r="G333"/>
  <c r="H339"/>
  <c r="I339"/>
  <c r="J339"/>
  <c r="K339"/>
  <c r="L339"/>
  <c r="M339"/>
  <c r="N339"/>
  <c r="O339"/>
  <c r="F340"/>
  <c r="G340"/>
  <c r="F341"/>
  <c r="G341"/>
  <c r="F342"/>
  <c r="G342"/>
  <c r="F343"/>
  <c r="G343"/>
  <c r="F344"/>
  <c r="G344"/>
  <c r="F345"/>
  <c r="G345"/>
  <c r="H351"/>
  <c r="I351"/>
  <c r="J351"/>
  <c r="K351"/>
  <c r="L351"/>
  <c r="M351"/>
  <c r="N351"/>
  <c r="O351"/>
  <c r="F352"/>
  <c r="G352"/>
  <c r="F353"/>
  <c r="G353"/>
  <c r="F354"/>
  <c r="G354"/>
  <c r="F355"/>
  <c r="G355"/>
  <c r="F356"/>
  <c r="G356"/>
  <c r="F357"/>
  <c r="G357"/>
  <c r="H363"/>
  <c r="I363"/>
  <c r="J363"/>
  <c r="K363"/>
  <c r="L363"/>
  <c r="M363"/>
  <c r="N363"/>
  <c r="O363"/>
  <c r="F364"/>
  <c r="G364"/>
  <c r="F365"/>
  <c r="G365"/>
  <c r="F366"/>
  <c r="G366"/>
  <c r="F367"/>
  <c r="G367"/>
  <c r="F368"/>
  <c r="G368"/>
  <c r="F369"/>
  <c r="G369"/>
  <c r="H387"/>
  <c r="I387"/>
  <c r="J387"/>
  <c r="K387"/>
  <c r="L387"/>
  <c r="M387"/>
  <c r="N387"/>
  <c r="O387"/>
  <c r="F388"/>
  <c r="G388"/>
  <c r="F389"/>
  <c r="G389"/>
  <c r="F390"/>
  <c r="G390"/>
  <c r="F391"/>
  <c r="G391"/>
  <c r="F392"/>
  <c r="G392"/>
  <c r="F393"/>
  <c r="G393"/>
  <c r="H399"/>
  <c r="I399"/>
  <c r="J399"/>
  <c r="K399"/>
  <c r="L399"/>
  <c r="M399"/>
  <c r="N399"/>
  <c r="O399"/>
  <c r="F400"/>
  <c r="G400"/>
  <c r="F401"/>
  <c r="G401"/>
  <c r="F402"/>
  <c r="G402"/>
  <c r="F403"/>
  <c r="G403"/>
  <c r="F404"/>
  <c r="G404"/>
  <c r="F405"/>
  <c r="G405"/>
  <c r="H411"/>
  <c r="I411"/>
  <c r="J411"/>
  <c r="K411"/>
  <c r="L411"/>
  <c r="M411"/>
  <c r="N411"/>
  <c r="O411"/>
  <c r="F412"/>
  <c r="G412"/>
  <c r="F413"/>
  <c r="G413"/>
  <c r="F414"/>
  <c r="F415"/>
  <c r="G415"/>
  <c r="F416"/>
  <c r="G416"/>
  <c r="F417"/>
  <c r="G417"/>
  <c r="H423"/>
  <c r="I423"/>
  <c r="J423"/>
  <c r="K423"/>
  <c r="L423"/>
  <c r="M423"/>
  <c r="N423"/>
  <c r="O423"/>
  <c r="F424"/>
  <c r="G424"/>
  <c r="F425"/>
  <c r="G425"/>
  <c r="F426"/>
  <c r="G426"/>
  <c r="F427"/>
  <c r="G427"/>
  <c r="F428"/>
  <c r="G428"/>
  <c r="F429"/>
  <c r="G429"/>
  <c r="H435"/>
  <c r="I435"/>
  <c r="J435"/>
  <c r="K435"/>
  <c r="L435"/>
  <c r="M435"/>
  <c r="N435"/>
  <c r="O435"/>
  <c r="F436"/>
  <c r="G436"/>
  <c r="F437"/>
  <c r="G437"/>
  <c r="F438"/>
  <c r="G438"/>
  <c r="F439"/>
  <c r="G439"/>
  <c r="F440"/>
  <c r="G440"/>
  <c r="F441"/>
  <c r="G441"/>
  <c r="H447"/>
  <c r="I447"/>
  <c r="J447"/>
  <c r="K447"/>
  <c r="L447"/>
  <c r="M447"/>
  <c r="N447"/>
  <c r="O447"/>
  <c r="F448"/>
  <c r="G448"/>
  <c r="F449"/>
  <c r="G449"/>
  <c r="F450"/>
  <c r="G450"/>
  <c r="F451"/>
  <c r="G451"/>
  <c r="F452"/>
  <c r="G452"/>
  <c r="F453"/>
  <c r="G453"/>
  <c r="H459"/>
  <c r="I459"/>
  <c r="J459"/>
  <c r="K459"/>
  <c r="L459"/>
  <c r="M459"/>
  <c r="N459"/>
  <c r="O459"/>
  <c r="F460"/>
  <c r="G460"/>
  <c r="F461"/>
  <c r="G461"/>
  <c r="F462"/>
  <c r="G462"/>
  <c r="F463"/>
  <c r="G463"/>
  <c r="F464"/>
  <c r="G464"/>
  <c r="F465"/>
  <c r="G465"/>
  <c r="H471"/>
  <c r="I471"/>
  <c r="J471"/>
  <c r="K471"/>
  <c r="L471"/>
  <c r="M471"/>
  <c r="N471"/>
  <c r="O471"/>
  <c r="F472"/>
  <c r="G472"/>
  <c r="F473"/>
  <c r="G473"/>
  <c r="F474"/>
  <c r="G474"/>
  <c r="F475"/>
  <c r="G475"/>
  <c r="F476"/>
  <c r="G476"/>
  <c r="F477"/>
  <c r="G477"/>
  <c r="H483"/>
  <c r="I483"/>
  <c r="J483"/>
  <c r="K483"/>
  <c r="L483"/>
  <c r="M483"/>
  <c r="N483"/>
  <c r="O483"/>
  <c r="F484"/>
  <c r="G484"/>
  <c r="F485"/>
  <c r="G485"/>
  <c r="F486"/>
  <c r="G486"/>
  <c r="F487"/>
  <c r="G487"/>
  <c r="F488"/>
  <c r="G488"/>
  <c r="F489"/>
  <c r="G489"/>
  <c r="H495"/>
  <c r="I495"/>
  <c r="J495"/>
  <c r="K495"/>
  <c r="L495"/>
  <c r="M495"/>
  <c r="N495"/>
  <c r="O495"/>
  <c r="F496"/>
  <c r="G496"/>
  <c r="F497"/>
  <c r="G497"/>
  <c r="F498"/>
  <c r="G498"/>
  <c r="F499"/>
  <c r="G499"/>
  <c r="F500"/>
  <c r="G500"/>
  <c r="F501"/>
  <c r="G501"/>
  <c r="H507"/>
  <c r="I507"/>
  <c r="J507"/>
  <c r="K507"/>
  <c r="L507"/>
  <c r="M507"/>
  <c r="N507"/>
  <c r="O507"/>
  <c r="F508"/>
  <c r="G508"/>
  <c r="F509"/>
  <c r="G509"/>
  <c r="F510"/>
  <c r="G510"/>
  <c r="F511"/>
  <c r="G511"/>
  <c r="F512"/>
  <c r="G512"/>
  <c r="F513"/>
  <c r="G513"/>
  <c r="H519"/>
  <c r="I519"/>
  <c r="J519"/>
  <c r="K519"/>
  <c r="L519"/>
  <c r="M519"/>
  <c r="N519"/>
  <c r="O519"/>
  <c r="F520"/>
  <c r="G520"/>
  <c r="F521"/>
  <c r="G521"/>
  <c r="F522"/>
  <c r="G522"/>
  <c r="F523"/>
  <c r="G523"/>
  <c r="F524"/>
  <c r="G524"/>
  <c r="F525"/>
  <c r="G525"/>
  <c r="H531"/>
  <c r="I531"/>
  <c r="J531"/>
  <c r="K531"/>
  <c r="L531"/>
  <c r="M531"/>
  <c r="N531"/>
  <c r="O531"/>
  <c r="F532"/>
  <c r="G532"/>
  <c r="F533"/>
  <c r="G533"/>
  <c r="F534"/>
  <c r="G534"/>
  <c r="F535"/>
  <c r="G535"/>
  <c r="F536"/>
  <c r="G536"/>
  <c r="F537"/>
  <c r="G537"/>
  <c r="I214"/>
  <c r="H201"/>
  <c r="F201" s="1"/>
  <c r="G218"/>
  <c r="G217"/>
  <c r="F217"/>
  <c r="G216"/>
  <c r="F216"/>
  <c r="G215"/>
  <c r="F215"/>
  <c r="O214"/>
  <c r="N214"/>
  <c r="M214"/>
  <c r="L214"/>
  <c r="K214"/>
  <c r="J214"/>
  <c r="G381"/>
  <c r="F381"/>
  <c r="G380"/>
  <c r="F380"/>
  <c r="G379"/>
  <c r="F379"/>
  <c r="G378"/>
  <c r="F378"/>
  <c r="G377"/>
  <c r="F377"/>
  <c r="G376"/>
  <c r="F376"/>
  <c r="O375"/>
  <c r="N375"/>
  <c r="M375"/>
  <c r="L375"/>
  <c r="K375"/>
  <c r="J375"/>
  <c r="I375"/>
  <c r="H375"/>
  <c r="G249"/>
  <c r="F249"/>
  <c r="G248"/>
  <c r="F248"/>
  <c r="G247"/>
  <c r="F247"/>
  <c r="G246"/>
  <c r="F246"/>
  <c r="G245"/>
  <c r="F245"/>
  <c r="G244"/>
  <c r="F244"/>
  <c r="O243"/>
  <c r="N243"/>
  <c r="M243"/>
  <c r="L243"/>
  <c r="K243"/>
  <c r="J243"/>
  <c r="I243"/>
  <c r="H243"/>
  <c r="O236"/>
  <c r="N236"/>
  <c r="M236"/>
  <c r="L236"/>
  <c r="K236"/>
  <c r="J236"/>
  <c r="I236"/>
  <c r="G236" s="1"/>
  <c r="H236"/>
  <c r="O235"/>
  <c r="N235"/>
  <c r="M235"/>
  <c r="L235"/>
  <c r="K235"/>
  <c r="J235"/>
  <c r="I235"/>
  <c r="G235" s="1"/>
  <c r="H235"/>
  <c r="O234"/>
  <c r="N234"/>
  <c r="M234"/>
  <c r="L234"/>
  <c r="K234"/>
  <c r="J234"/>
  <c r="I234"/>
  <c r="H234"/>
  <c r="O233"/>
  <c r="N233"/>
  <c r="M233"/>
  <c r="L233"/>
  <c r="K233"/>
  <c r="J233"/>
  <c r="I233"/>
  <c r="H233"/>
  <c r="O232"/>
  <c r="O231" s="1"/>
  <c r="N232"/>
  <c r="M232"/>
  <c r="L232"/>
  <c r="K232"/>
  <c r="J232"/>
  <c r="I232"/>
  <c r="I231" s="1"/>
  <c r="H163"/>
  <c r="G169"/>
  <c r="G147"/>
  <c r="F147"/>
  <c r="G146"/>
  <c r="F146"/>
  <c r="G145"/>
  <c r="F145"/>
  <c r="I144"/>
  <c r="I141" s="1"/>
  <c r="F144"/>
  <c r="G143"/>
  <c r="F143"/>
  <c r="G142"/>
  <c r="F142"/>
  <c r="O141"/>
  <c r="N141"/>
  <c r="M141"/>
  <c r="L141"/>
  <c r="K141"/>
  <c r="J141"/>
  <c r="H141"/>
  <c r="G106"/>
  <c r="F106"/>
  <c r="G105"/>
  <c r="F105"/>
  <c r="G104"/>
  <c r="F104"/>
  <c r="G103"/>
  <c r="F103"/>
  <c r="G102"/>
  <c r="F102"/>
  <c r="G101"/>
  <c r="G100" s="1"/>
  <c r="F101"/>
  <c r="O100"/>
  <c r="N100"/>
  <c r="M100"/>
  <c r="L100"/>
  <c r="K100"/>
  <c r="J100"/>
  <c r="I100"/>
  <c r="H100"/>
  <c r="H88"/>
  <c r="G94"/>
  <c r="F94"/>
  <c r="G93"/>
  <c r="F93"/>
  <c r="G92"/>
  <c r="F92"/>
  <c r="G91"/>
  <c r="F91"/>
  <c r="G90"/>
  <c r="F90"/>
  <c r="G89"/>
  <c r="F89"/>
  <c r="O88"/>
  <c r="N88"/>
  <c r="M88"/>
  <c r="L88"/>
  <c r="K88"/>
  <c r="J88"/>
  <c r="I88"/>
  <c r="G77"/>
  <c r="F77"/>
  <c r="G76"/>
  <c r="F76"/>
  <c r="G75"/>
  <c r="F75"/>
  <c r="G74"/>
  <c r="F74"/>
  <c r="G73"/>
  <c r="F73"/>
  <c r="G72"/>
  <c r="G71" s="1"/>
  <c r="F72"/>
  <c r="O71"/>
  <c r="N71"/>
  <c r="M71"/>
  <c r="L71"/>
  <c r="K71"/>
  <c r="J71"/>
  <c r="I71"/>
  <c r="H71"/>
  <c r="J163"/>
  <c r="K163"/>
  <c r="L163"/>
  <c r="M163"/>
  <c r="N163"/>
  <c r="O163"/>
  <c r="G164"/>
  <c r="F165"/>
  <c r="G165"/>
  <c r="F166"/>
  <c r="G166"/>
  <c r="F167"/>
  <c r="G167"/>
  <c r="G168"/>
  <c r="F169"/>
  <c r="J27"/>
  <c r="F130"/>
  <c r="G130"/>
  <c r="F118"/>
  <c r="G118"/>
  <c r="G28"/>
  <c r="H112"/>
  <c r="G129"/>
  <c r="F129"/>
  <c r="G128"/>
  <c r="F128"/>
  <c r="G127"/>
  <c r="F127"/>
  <c r="G126"/>
  <c r="F126"/>
  <c r="G125"/>
  <c r="F125"/>
  <c r="M124"/>
  <c r="L124"/>
  <c r="K124"/>
  <c r="J124"/>
  <c r="I124"/>
  <c r="H124"/>
  <c r="G117"/>
  <c r="F117"/>
  <c r="G116"/>
  <c r="F116"/>
  <c r="G115"/>
  <c r="F115"/>
  <c r="G114"/>
  <c r="F114"/>
  <c r="G113"/>
  <c r="F113"/>
  <c r="M112"/>
  <c r="L112"/>
  <c r="K112"/>
  <c r="J112"/>
  <c r="I112"/>
  <c r="N112"/>
  <c r="O112"/>
  <c r="N124"/>
  <c r="O124"/>
  <c r="G199"/>
  <c r="L27"/>
  <c r="G175"/>
  <c r="G255"/>
  <c r="G267"/>
  <c r="G279"/>
  <c r="G291"/>
  <c r="G303"/>
  <c r="G315"/>
  <c r="G327"/>
  <c r="G339"/>
  <c r="G351"/>
  <c r="G363"/>
  <c r="G387"/>
  <c r="G399"/>
  <c r="G411"/>
  <c r="G423"/>
  <c r="O557"/>
  <c r="F423"/>
  <c r="F435"/>
  <c r="F447"/>
  <c r="F459"/>
  <c r="F471"/>
  <c r="F483"/>
  <c r="G495"/>
  <c r="G531"/>
  <c r="F519"/>
  <c r="G29"/>
  <c r="M556"/>
  <c r="I163"/>
  <c r="J555"/>
  <c r="G550"/>
  <c r="K556"/>
  <c r="L559"/>
  <c r="J558"/>
  <c r="I555"/>
  <c r="N231"/>
  <c r="N27"/>
  <c r="L197"/>
  <c r="I557"/>
  <c r="M555"/>
  <c r="M559"/>
  <c r="M558"/>
  <c r="F237"/>
  <c r="G198"/>
  <c r="O556"/>
  <c r="G243"/>
  <c r="F232"/>
  <c r="F199"/>
  <c r="K555"/>
  <c r="O558"/>
  <c r="I559"/>
  <c r="O559"/>
  <c r="G559" s="1"/>
  <c r="K558"/>
  <c r="M557"/>
  <c r="K559"/>
  <c r="J559"/>
  <c r="F30"/>
  <c r="K557"/>
  <c r="I558"/>
  <c r="O555"/>
  <c r="I556"/>
  <c r="F32"/>
  <c r="H54"/>
  <c r="H558"/>
  <c r="H556"/>
  <c r="H555"/>
  <c r="F495"/>
  <c r="F363"/>
  <c r="H214"/>
  <c r="I202"/>
  <c r="G202" s="1"/>
  <c r="O27"/>
  <c r="K27"/>
  <c r="G214"/>
  <c r="J197"/>
  <c r="F200"/>
  <c r="F387"/>
  <c r="F327"/>
  <c r="G201"/>
  <c r="G237"/>
  <c r="M197"/>
  <c r="G554"/>
  <c r="O197"/>
  <c r="K197"/>
  <c r="G144"/>
  <c r="F218"/>
  <c r="G552"/>
  <c r="G553"/>
  <c r="I197" l="1"/>
  <c r="G112"/>
  <c r="G519"/>
  <c r="G507"/>
  <c r="G483"/>
  <c r="G471"/>
  <c r="G459"/>
  <c r="G447"/>
  <c r="G435"/>
  <c r="F351"/>
  <c r="G203"/>
  <c r="G200"/>
  <c r="G33"/>
  <c r="G32"/>
  <c r="G31"/>
  <c r="G30"/>
  <c r="L231"/>
  <c r="G549"/>
  <c r="G548" s="1"/>
  <c r="G551"/>
  <c r="M231"/>
  <c r="G234"/>
  <c r="H203"/>
  <c r="F203" s="1"/>
  <c r="F198"/>
  <c r="J231"/>
  <c r="G558"/>
  <c r="H552"/>
  <c r="H27"/>
  <c r="G163"/>
  <c r="F28"/>
  <c r="G375"/>
  <c r="F236"/>
  <c r="F243"/>
  <c r="N548"/>
  <c r="L548"/>
  <c r="J548"/>
  <c r="F556"/>
  <c r="O548"/>
  <c r="M548"/>
  <c r="K548"/>
  <c r="I548"/>
  <c r="F29"/>
  <c r="G124"/>
  <c r="G555"/>
  <c r="F112"/>
  <c r="F163"/>
  <c r="F71"/>
  <c r="G88"/>
  <c r="F100"/>
  <c r="G141"/>
  <c r="F375"/>
  <c r="F58"/>
  <c r="F54" s="1"/>
  <c r="F214"/>
  <c r="F557"/>
  <c r="K231"/>
  <c r="H550"/>
  <c r="F550" s="1"/>
  <c r="F555"/>
  <c r="F558"/>
  <c r="G233"/>
  <c r="G232"/>
  <c r="F88"/>
  <c r="F141"/>
  <c r="F234"/>
  <c r="F124"/>
  <c r="F235"/>
  <c r="F411"/>
  <c r="F315"/>
  <c r="F291"/>
  <c r="H551"/>
  <c r="H202"/>
  <c r="H553" s="1"/>
  <c r="F559"/>
  <c r="G557"/>
  <c r="G556"/>
  <c r="G27"/>
  <c r="F507"/>
  <c r="F339"/>
  <c r="F303"/>
  <c r="F279"/>
  <c r="F531"/>
  <c r="F267"/>
  <c r="H231"/>
  <c r="F255"/>
  <c r="F399"/>
  <c r="F233"/>
  <c r="F175"/>
  <c r="G197" l="1"/>
  <c r="H554"/>
  <c r="F27"/>
  <c r="F231"/>
  <c r="H561"/>
  <c r="G231"/>
  <c r="F552"/>
  <c r="F554"/>
  <c r="F553"/>
  <c r="F202"/>
  <c r="F197" s="1"/>
  <c r="H197"/>
  <c r="F551"/>
  <c r="F548" l="1"/>
  <c r="H548"/>
  <c r="H562"/>
  <c r="H563"/>
  <c r="H564"/>
  <c r="H565" l="1"/>
</calcChain>
</file>

<file path=xl/comments1.xml><?xml version="1.0" encoding="utf-8"?>
<comments xmlns="http://schemas.openxmlformats.org/spreadsheetml/2006/main">
  <authors>
    <author>natasha</author>
    <author>Natasha</author>
    <author>Shatalina</author>
  </authors>
  <commentList>
    <comment ref="F66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согласно бюджетной заявки</t>
        </r>
      </text>
    </comment>
    <comment ref="H111" authorId="1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ПИР</t>
        </r>
      </text>
    </comment>
    <comment ref="H122" authorId="1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ПИР</t>
        </r>
      </text>
    </comment>
    <comment ref="H189" authorId="2">
      <text>
        <r>
          <rPr>
            <b/>
            <sz val="9"/>
            <color indexed="81"/>
            <rFont val="Tahoma"/>
            <family val="2"/>
            <charset val="204"/>
          </rPr>
          <t>смр</t>
        </r>
      </text>
    </comment>
  </commentList>
</comments>
</file>

<file path=xl/sharedStrings.xml><?xml version="1.0" encoding="utf-8"?>
<sst xmlns="http://schemas.openxmlformats.org/spreadsheetml/2006/main" count="510" uniqueCount="117">
  <si>
    <t>№</t>
  </si>
  <si>
    <t>Срок исполнения</t>
  </si>
  <si>
    <t>В том числе, за счет средств</t>
  </si>
  <si>
    <t xml:space="preserve">местного бюджета </t>
  </si>
  <si>
    <t>федерального бюджета</t>
  </si>
  <si>
    <t>областного бюджета</t>
  </si>
  <si>
    <t>внебюджетных источников</t>
  </si>
  <si>
    <t>потребность</t>
  </si>
  <si>
    <t>утверждено</t>
  </si>
  <si>
    <t>всего</t>
  </si>
  <si>
    <t>Объем финансирования (тыс. руб.)</t>
  </si>
  <si>
    <t>к постановлению администрации</t>
  </si>
  <si>
    <t>1.1.1. Капитальный ремонт учреждений  культуры:</t>
  </si>
  <si>
    <t>план</t>
  </si>
  <si>
    <t>УК</t>
  </si>
  <si>
    <t>ДКС</t>
  </si>
  <si>
    <t>2021 год</t>
  </si>
  <si>
    <t>2022 год</t>
  </si>
  <si>
    <t>2023 год</t>
  </si>
  <si>
    <t>2024 год</t>
  </si>
  <si>
    <t>2025 год</t>
  </si>
  <si>
    <t>-</t>
  </si>
  <si>
    <t>Уровень приоритетности мероприятий</t>
  </si>
  <si>
    <t>Критерий уровня приоритетности мероприятий</t>
  </si>
  <si>
    <t>Ответственный исполнитель, соисполнители, участники</t>
  </si>
  <si>
    <t xml:space="preserve">Б                    </t>
  </si>
  <si>
    <t>Б</t>
  </si>
  <si>
    <t>«СТРОИТЕЛЬСТВО, РЕКОНСТРУКЦИЯ, КАПИТАЛЬНЫЙ РЕМОНТ ОБЪЕКТОВ КУЛЬТУРЫ»</t>
  </si>
  <si>
    <t xml:space="preserve">Города Томска от          №          </t>
  </si>
  <si>
    <t>Капитальный ремонт фасада и зала МАУ «ДК «Светлый»  по адресу: г. Томск, п. Светлый, 25</t>
  </si>
  <si>
    <t>МАУ «Музей истории Томска» по адресу: г. Томк, ул. Бакунина, 3</t>
  </si>
  <si>
    <t xml:space="preserve">МАУ «Дворец культуры «Концертно-театральное объединение» (Дом культуры «Настроение») по адресу: г. Томск, д. Лоскутово, ул. Ленина, 29 </t>
  </si>
  <si>
    <t>МАУ «Дом культуры «Маяк» по адресу: г. Томск, Иркутский тракт, 86/1</t>
  </si>
  <si>
    <t>МАУ «Дом культуры «Светлый» по адресу: г. Томск, пос. Светлый, 25</t>
  </si>
  <si>
    <t>МБОУДО «Детская музыкальная школа № 2» по адресу: г. Томск, пр. Ленина, 42</t>
  </si>
  <si>
    <t>II</t>
  </si>
  <si>
    <t>III</t>
  </si>
  <si>
    <t>МАУ «МИБС»  МБ «Кольцевая» по адресу: г. Томск. ул. Кольцевой проезд, 12а</t>
  </si>
  <si>
    <t>МАУ «МИБС» МБ «Русь» по адресу: г. Томск, ул. Баумана, 20</t>
  </si>
  <si>
    <t xml:space="preserve">Приложение 12
к постановлению
администрации Города Томска от    №
</t>
  </si>
  <si>
    <t>на 2024-2029 годы</t>
  </si>
  <si>
    <t>2026 год</t>
  </si>
  <si>
    <t>2027 год</t>
  </si>
  <si>
    <t>2028 год</t>
  </si>
  <si>
    <t>2029 год</t>
  </si>
  <si>
    <t>1.1.2. Обмерно-обследовательские работы</t>
  </si>
  <si>
    <t>1.1.3. Капитальный ремонт системы автоматической пожарной сигнализации (АПС) и системы оповещения и управления эвакуацией (СОУЭ), в том числе:</t>
  </si>
  <si>
    <t>«Развитие культуры и туризма» на территории муниципального образования «Город Томск»</t>
  </si>
  <si>
    <t xml:space="preserve"> Задача 1.1. Обеспечение безопасных и комфортных условий в муниципальных учреждениях культуры.</t>
  </si>
  <si>
    <t xml:space="preserve"> муниципальной программы </t>
  </si>
  <si>
    <t xml:space="preserve">МБОУДО «Детская школа искусств № 1  имени А.Г. Рубинштейна»  г. Томска по адресу: г. Томск, пр-кт. Ленина, 76 </t>
  </si>
  <si>
    <t xml:space="preserve">Приложение 3 к подпрограмме 4 
«Строительство, реконструкция, капитальный ремонт объектов культуры»
</t>
  </si>
  <si>
    <t>ПЕРЕЧЕНЬ ОБЪЕКТОВ, ВКЛЮЧЕННЫХ В ПОДПРОГРАММУ 4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</si>
  <si>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</si>
  <si>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</si>
  <si>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</si>
  <si>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</si>
  <si>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</si>
  <si>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</si>
  <si>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</si>
  <si>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</si>
  <si>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</si>
  <si>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2</t>
  </si>
  <si>
    <t>2.1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</si>
  <si>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</si>
  <si>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</si>
  <si>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</si>
  <si>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</si>
  <si>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</si>
  <si>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</si>
  <si>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</si>
  <si>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</si>
  <si>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</si>
  <si>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</si>
  <si>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</si>
  <si>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</si>
  <si>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</si>
  <si>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</si>
  <si>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</si>
  <si>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</si>
  <si>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3.17</t>
  </si>
  <si>
    <t>3.18</t>
  </si>
  <si>
    <t>3.19</t>
  </si>
  <si>
    <t>3.20</t>
  </si>
  <si>
    <t>3.21</t>
  </si>
  <si>
    <t>3.22</t>
  </si>
  <si>
    <t>3.23</t>
  </si>
  <si>
    <t>3.24</t>
  </si>
  <si>
    <t>3.25</t>
  </si>
  <si>
    <t xml:space="preserve">Капитальный ремонт МАУ«Зрелищный центр «Аэлита» по адресу:
г.Томск, ул. Ленина, 78, 78/1
</t>
  </si>
  <si>
    <t>ИТОГО по объектам (35 ед.)</t>
  </si>
  <si>
    <t>Наименования задач,  мероприятий, объектов  подпрограммы</t>
  </si>
  <si>
    <t>Капитальный ремонт  МБОУДО «Детская музыкальная школа № 2» Города Томска и МАОУДО «Детская художественная школа № 1» Города Томска  по адресу: г. Томск, пр. Ленина, 42</t>
  </si>
  <si>
    <t>Капитальный ремонт кровли МАОУ ДО «Детская школа искусств № 3» по адресу:                                               г. Томск, ул. Иркутский тракт, 194/1</t>
  </si>
  <si>
    <t>Капитальный ремонт подвала МАУ «ДК «КТО» по адресу:                                          г. Томск, д. Лоскутово, ул. Ленина, 29</t>
  </si>
  <si>
    <t>Капитальный ремонт МАУ «ДК «КТО» по адресу: г. Томск,                                ул. Гагарина, 38</t>
  </si>
  <si>
    <t>Капитальный ремонт МАУ «Зрелищный центр «Аэлита» по адресу:  г. Томск,                                             с. Тимирязевское, ул. Комсомольская,1</t>
  </si>
  <si>
    <t>Капитальный ремонт кровли МАУ«ДК «Маяк»  по адресу:                                                  г. Томск, ул. Иркутский тракт, 86/1</t>
  </si>
  <si>
    <t>Капитальный ремонт здания МАУ «ДК «Томский перекресток» по адресу:                                                г. Томск, ул. Баумана, 20</t>
  </si>
  <si>
    <t>МАОУДО «Детская школа искусств № 3»  по адресу:                                                 г. Томск, ул. Иркутский тракт, 194/1</t>
  </si>
  <si>
    <t>МАОУДО «Детская школа искусств № 3» по адресу:                                               г. Томск, ул. Лазарева, 36</t>
  </si>
  <si>
    <t>МАУДО  «Детская школа искусств № 3» по адресу:                                 г. Томск, ул. Грузинская, 19</t>
  </si>
  <si>
    <t>МБОУДО «Детская школа искусств № 1 имени А.Г. Рубинштейна» по адресу:                                          г. Томск, пр. Ленина, 76</t>
  </si>
  <si>
    <t>МБОУДО «Детская музыкальная школа № 4» по адресу: г. Томск,                                              ул. Интернационалистов, 11</t>
  </si>
  <si>
    <t xml:space="preserve"> МБОУДО «Детская школа искусств № 5» по адресу:                                         г. Томск, ул. Котовского, 4</t>
  </si>
  <si>
    <t>МБОУДО «Детская школа искусств № 5» по адресу:                                       г. Томск, с. Тимирярзевское, ул. Школьная, 38</t>
  </si>
  <si>
    <t>МБОУДО «Детская школа искусств № 5» по адресу:                                       г. Томск, с. Тимирярзевское, ул. Школьная, 13</t>
  </si>
  <si>
    <t>МБОУДО «Детская школа искусств № 8» по адресу:                                               г. Томск, д. Лоскутово, ул. Ленина, 27</t>
  </si>
  <si>
    <t>МАОУДО «Детская художественная школа № 2» по адресу:                                                  г. Томск, ул. Красноармейская, 119</t>
  </si>
  <si>
    <t>МАУ «Дворец культуры «Концертно-театральное объединение» по адресу:                                              г. Томск, ул. Гагарина, 38</t>
  </si>
  <si>
    <t>МАУ «Зрелищный центр «Аэлита» (Дом культуры «Тимирязевский») по адресу:                                          г. Томск, с. Тимирязевское, ул. Путевая, 1</t>
  </si>
  <si>
    <t>МАУ «Дом культуры «Маяк» по адресу: г. Томск,                                     ул. Иркутский тракт, 80/1</t>
  </si>
  <si>
    <t>МАУ «Дворец культуры «Концертно-театральное объединение» по адресу:                                            г. Томск, ул. Московский тракт, 19/1</t>
  </si>
  <si>
    <t>МАУ «Дворец культуры «Концертно-театральное объединение» по адресу:                                                  г. Томск, пр. Комсомольский, 66</t>
  </si>
  <si>
    <t>МАУ «МИБС» МБ «Сибирская» по адресу:                                                 г. Томск, ул. Колхозная, 9/1</t>
  </si>
  <si>
    <t>МАУ «МИБС» МБ «Центральная» по адресу:                                                       г. Томск. ул. Красноармейская, 119</t>
  </si>
  <si>
    <t>МБУ «Централизованная бухгалтерия управления культуры администрации Города Томска» по адресу:                                             г. Томск, пр. Ленина, 61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</si>
</sst>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_-* #,##0.0_р_._-;\-* #,##0.0_р_._-;_-* &quot;-&quot;?_р_._-;_-@_-"/>
    <numFmt numFmtId="165" formatCode="_-* #,##0.0\ _₽_-;\-* #,##0.0\ _₽_-;_-* &quot;-&quot;?\ _₽_-;_-@_-"/>
  </numFmts>
  <fonts count="8">
    <font>
      <sz val="12"/>
      <color theme="1"/>
      <name val="Times New Roman"/>
      <family val="2"/>
      <charset val="204"/>
    </font>
    <font>
      <sz val="8"/>
      <name val="Times New Roman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name val="Times New Roman"/>
      <family val="2"/>
      <charset val="204"/>
    </font>
    <font>
      <b/>
      <sz val="10"/>
      <name val="Times New Roman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5" fillId="2" borderId="2" xfId="0" applyFont="1" applyFill="1" applyBorder="1" applyAlignment="1">
      <alignment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vertical="center" textRotation="90" wrapText="1"/>
    </xf>
    <xf numFmtId="0" fontId="5" fillId="2" borderId="4" xfId="0" applyFont="1" applyFill="1" applyBorder="1" applyAlignment="1">
      <alignment vertical="center" textRotation="90" wrapText="1"/>
    </xf>
    <xf numFmtId="0" fontId="4" fillId="2" borderId="3" xfId="0" applyFont="1" applyFill="1" applyBorder="1" applyAlignment="1">
      <alignment vertical="center" textRotation="90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 wrapText="1"/>
    </xf>
    <xf numFmtId="0" fontId="5" fillId="2" borderId="12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4" fillId="2" borderId="1" xfId="0" applyFont="1" applyFill="1" applyBorder="1"/>
    <xf numFmtId="0" fontId="5" fillId="2" borderId="0" xfId="0" applyFont="1" applyFill="1"/>
    <xf numFmtId="164" fontId="5" fillId="2" borderId="0" xfId="0" applyNumberFormat="1" applyFont="1" applyFill="1"/>
    <xf numFmtId="164" fontId="4" fillId="2" borderId="0" xfId="0" applyNumberFormat="1" applyFont="1" applyFill="1"/>
    <xf numFmtId="164" fontId="4" fillId="2" borderId="0" xfId="0" applyNumberFormat="1" applyFont="1" applyFill="1" applyAlignment="1">
      <alignment horizontal="center" vertical="center"/>
    </xf>
    <xf numFmtId="0" fontId="4" fillId="2" borderId="7" xfId="0" applyFont="1" applyFill="1" applyBorder="1"/>
    <xf numFmtId="0" fontId="4" fillId="2" borderId="7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vertical="center" wrapText="1"/>
    </xf>
    <xf numFmtId="49" fontId="4" fillId="2" borderId="4" xfId="0" applyNumberFormat="1" applyFont="1" applyFill="1" applyBorder="1" applyAlignment="1">
      <alignment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wrapText="1"/>
    </xf>
    <xf numFmtId="164" fontId="5" fillId="2" borderId="0" xfId="0" applyNumberFormat="1" applyFont="1" applyFill="1" applyAlignment="1">
      <alignment wrapText="1"/>
    </xf>
    <xf numFmtId="165" fontId="5" fillId="2" borderId="0" xfId="0" applyNumberFormat="1" applyFont="1" applyFill="1" applyAlignment="1">
      <alignment wrapText="1"/>
    </xf>
    <xf numFmtId="43" fontId="5" fillId="2" borderId="0" xfId="0" applyNumberFormat="1" applyFont="1" applyFill="1" applyAlignment="1">
      <alignment wrapText="1"/>
    </xf>
    <xf numFmtId="43" fontId="5" fillId="2" borderId="0" xfId="0" applyNumberFormat="1" applyFont="1" applyFill="1"/>
    <xf numFmtId="0" fontId="4" fillId="2" borderId="0" xfId="0" applyFont="1" applyFill="1" applyBorder="1"/>
    <xf numFmtId="0" fontId="4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165" fontId="4" fillId="2" borderId="0" xfId="0" applyNumberFormat="1" applyFont="1" applyFill="1" applyAlignment="1">
      <alignment horizontal="center" vertical="center"/>
    </xf>
    <xf numFmtId="0" fontId="4" fillId="2" borderId="5" xfId="0" applyFont="1" applyFill="1" applyBorder="1" applyAlignment="1">
      <alignment horizontal="center" vertical="center" textRotation="90" wrapText="1"/>
    </xf>
    <xf numFmtId="0" fontId="4" fillId="2" borderId="3" xfId="0" applyFont="1" applyFill="1" applyBorder="1" applyAlignment="1">
      <alignment horizontal="center" vertical="center" textRotation="90" wrapText="1"/>
    </xf>
    <xf numFmtId="0" fontId="4" fillId="2" borderId="4" xfId="0" applyFont="1" applyFill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0" fontId="4" fillId="3" borderId="3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center" vertical="center" textRotation="90" wrapText="1"/>
    </xf>
    <xf numFmtId="0" fontId="4" fillId="3" borderId="4" xfId="0" applyFont="1" applyFill="1" applyBorder="1" applyAlignment="1">
      <alignment horizontal="center" vertical="center" textRotation="90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textRotation="90" wrapText="1"/>
    </xf>
    <xf numFmtId="0" fontId="6" fillId="2" borderId="3" xfId="0" applyFont="1" applyFill="1" applyBorder="1" applyAlignment="1">
      <alignment horizontal="center" vertical="center" textRotation="90" wrapText="1"/>
    </xf>
    <xf numFmtId="0" fontId="6" fillId="2" borderId="4" xfId="0" applyFont="1" applyFill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center" vertical="center" textRotation="90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textRotation="90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right" wrapText="1"/>
    </xf>
    <xf numFmtId="0" fontId="4" fillId="2" borderId="0" xfId="0" applyFont="1" applyFill="1" applyAlignment="1">
      <alignment horizontal="right"/>
    </xf>
    <xf numFmtId="0" fontId="7" fillId="2" borderId="1" xfId="0" applyNumberFormat="1" applyFont="1" applyFill="1" applyBorder="1" applyAlignment="1">
      <alignment horizontal="center" vertical="center" wrapText="1"/>
    </xf>
    <xf numFmtId="49" fontId="4" fillId="2" borderId="0" xfId="0" applyNumberFormat="1" applyFont="1" applyFill="1" applyAlignment="1">
      <alignment horizontal="right" wrapText="1"/>
    </xf>
    <xf numFmtId="49" fontId="4" fillId="2" borderId="0" xfId="0" applyNumberFormat="1" applyFont="1" applyFill="1" applyAlignment="1">
      <alignment horizontal="right"/>
    </xf>
    <xf numFmtId="0" fontId="6" fillId="2" borderId="1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textRotation="90" wrapText="1"/>
    </xf>
    <xf numFmtId="0" fontId="5" fillId="2" borderId="8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horizontal="center" vertical="center" wrapText="1"/>
    </xf>
    <xf numFmtId="164" fontId="4" fillId="2" borderId="0" xfId="0" applyNumberFormat="1" applyFont="1" applyFill="1" applyBorder="1"/>
    <xf numFmtId="0" fontId="5" fillId="2" borderId="0" xfId="0" applyFont="1" applyFill="1" applyBorder="1" applyAlignment="1">
      <alignment wrapText="1"/>
    </xf>
    <xf numFmtId="0" fontId="7" fillId="2" borderId="0" xfId="0" applyFont="1" applyFill="1" applyBorder="1" applyAlignment="1">
      <alignment horizontal="center" vertical="center" wrapText="1"/>
    </xf>
    <xf numFmtId="164" fontId="5" fillId="2" borderId="0" xfId="0" applyNumberFormat="1" applyFont="1" applyFill="1" applyBorder="1" applyAlignment="1">
      <alignment wrapText="1"/>
    </xf>
    <xf numFmtId="43" fontId="4" fillId="2" borderId="0" xfId="0" applyNumberFormat="1" applyFont="1" applyFill="1" applyBorder="1" applyAlignment="1">
      <alignment wrapText="1"/>
    </xf>
    <xf numFmtId="0" fontId="4" fillId="2" borderId="0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573"/>
  <sheetViews>
    <sheetView tabSelected="1" topLeftCell="A510" zoomScaleNormal="100" workbookViewId="0">
      <selection activeCell="U199" sqref="U199"/>
    </sheetView>
  </sheetViews>
  <sheetFormatPr defaultColWidth="8.75" defaultRowHeight="12.75"/>
  <cols>
    <col min="1" max="1" width="3.875" style="25" customWidth="1"/>
    <col min="2" max="2" width="23.625" style="26" customWidth="1"/>
    <col min="3" max="3" width="9.125" style="26" customWidth="1"/>
    <col min="4" max="4" width="7.625" style="26" customWidth="1"/>
    <col min="5" max="5" width="9" style="27" customWidth="1"/>
    <col min="6" max="6" width="10" style="28" customWidth="1"/>
    <col min="7" max="7" width="9.25" style="28" customWidth="1"/>
    <col min="8" max="8" width="10.75" style="27" customWidth="1"/>
    <col min="9" max="9" width="9.875" style="27" customWidth="1"/>
    <col min="10" max="10" width="8" style="27" customWidth="1"/>
    <col min="11" max="11" width="6.125" style="27" customWidth="1"/>
    <col min="12" max="12" width="8.625" style="27" customWidth="1"/>
    <col min="13" max="13" width="6.125" style="27" customWidth="1"/>
    <col min="14" max="14" width="4.25" style="27" customWidth="1"/>
    <col min="15" max="15" width="4.125" style="27" customWidth="1"/>
    <col min="16" max="16" width="6" style="27" customWidth="1"/>
    <col min="17" max="17" width="3.75" style="25" hidden="1" customWidth="1"/>
    <col min="18" max="18" width="3.75" style="25" customWidth="1"/>
    <col min="19" max="19" width="12.5" style="25" customWidth="1"/>
    <col min="20" max="21" width="17.25" style="51" customWidth="1"/>
    <col min="22" max="22" width="14.875" style="25" customWidth="1"/>
    <col min="23" max="23" width="8.75" style="25" customWidth="1"/>
    <col min="24" max="16384" width="8.75" style="25"/>
  </cols>
  <sheetData>
    <row r="1" spans="1:16" hidden="1"/>
    <row r="2" spans="1:16" hidden="1">
      <c r="A2" s="109" t="s">
        <v>39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16" hidden="1">
      <c r="A3" s="110" t="s">
        <v>11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</row>
    <row r="4" spans="1:16" hidden="1">
      <c r="A4" s="110" t="s">
        <v>28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</row>
    <row r="5" spans="1:16" ht="9.75" customHeight="1">
      <c r="A5" s="110"/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</row>
    <row r="6" spans="1:16" ht="9.75" customHeight="1"/>
    <row r="7" spans="1:16" ht="39" customHeight="1">
      <c r="A7" s="112" t="s">
        <v>51</v>
      </c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</row>
    <row r="8" spans="1:16">
      <c r="A8" s="113" t="s">
        <v>49</v>
      </c>
      <c r="B8" s="113"/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</row>
    <row r="9" spans="1:16">
      <c r="A9" s="113" t="s">
        <v>47</v>
      </c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3"/>
    </row>
    <row r="10" spans="1:16">
      <c r="A10" s="113" t="s">
        <v>40</v>
      </c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</row>
    <row r="12" spans="1:16">
      <c r="A12" s="24"/>
    </row>
    <row r="13" spans="1:16">
      <c r="A13" s="81" t="s">
        <v>52</v>
      </c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</row>
    <row r="14" spans="1:16">
      <c r="A14" s="24"/>
    </row>
    <row r="15" spans="1:16">
      <c r="A15" s="81" t="s">
        <v>27</v>
      </c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</row>
    <row r="16" spans="1:16">
      <c r="A16" s="24"/>
      <c r="H16" s="24"/>
    </row>
    <row r="17" spans="1:22" ht="25.5" customHeight="1">
      <c r="A17" s="67" t="s">
        <v>0</v>
      </c>
      <c r="B17" s="68" t="s">
        <v>91</v>
      </c>
      <c r="C17" s="68" t="s">
        <v>22</v>
      </c>
      <c r="D17" s="68" t="s">
        <v>23</v>
      </c>
      <c r="E17" s="67" t="s">
        <v>1</v>
      </c>
      <c r="F17" s="114" t="s">
        <v>10</v>
      </c>
      <c r="G17" s="114"/>
      <c r="H17" s="67" t="s">
        <v>2</v>
      </c>
      <c r="I17" s="67"/>
      <c r="J17" s="67"/>
      <c r="K17" s="67"/>
      <c r="L17" s="67"/>
      <c r="M17" s="67"/>
      <c r="N17" s="67"/>
      <c r="O17" s="67"/>
      <c r="P17" s="68" t="s">
        <v>24</v>
      </c>
      <c r="Q17" s="29"/>
      <c r="R17" s="58"/>
    </row>
    <row r="18" spans="1:22" ht="116.25" customHeight="1">
      <c r="A18" s="67"/>
      <c r="B18" s="69"/>
      <c r="C18" s="69"/>
      <c r="D18" s="69"/>
      <c r="E18" s="67"/>
      <c r="F18" s="114"/>
      <c r="G18" s="114"/>
      <c r="H18" s="67" t="s">
        <v>3</v>
      </c>
      <c r="I18" s="67"/>
      <c r="J18" s="67" t="s">
        <v>4</v>
      </c>
      <c r="K18" s="67"/>
      <c r="L18" s="67" t="s">
        <v>5</v>
      </c>
      <c r="M18" s="67"/>
      <c r="N18" s="67" t="s">
        <v>6</v>
      </c>
      <c r="O18" s="67"/>
      <c r="P18" s="69"/>
      <c r="Q18" s="29"/>
      <c r="R18" s="58"/>
    </row>
    <row r="19" spans="1:22" ht="48" customHeight="1">
      <c r="A19" s="67"/>
      <c r="B19" s="70"/>
      <c r="C19" s="70"/>
      <c r="D19" s="70"/>
      <c r="E19" s="67"/>
      <c r="F19" s="19" t="s">
        <v>7</v>
      </c>
      <c r="G19" s="19" t="s">
        <v>8</v>
      </c>
      <c r="H19" s="19" t="s">
        <v>7</v>
      </c>
      <c r="I19" s="19" t="s">
        <v>8</v>
      </c>
      <c r="J19" s="19" t="s">
        <v>7</v>
      </c>
      <c r="K19" s="19" t="s">
        <v>8</v>
      </c>
      <c r="L19" s="19" t="s">
        <v>7</v>
      </c>
      <c r="M19" s="19" t="s">
        <v>8</v>
      </c>
      <c r="N19" s="19" t="s">
        <v>7</v>
      </c>
      <c r="O19" s="19" t="s">
        <v>13</v>
      </c>
      <c r="P19" s="70"/>
      <c r="Q19" s="29"/>
      <c r="R19" s="58"/>
    </row>
    <row r="20" spans="1:22" s="27" customFormat="1" ht="36.75" customHeight="1">
      <c r="A20" s="19">
        <v>1</v>
      </c>
      <c r="B20" s="43">
        <v>2</v>
      </c>
      <c r="C20" s="19">
        <v>3</v>
      </c>
      <c r="D20" s="19">
        <v>4</v>
      </c>
      <c r="E20" s="19">
        <v>5</v>
      </c>
      <c r="F20" s="19">
        <v>6</v>
      </c>
      <c r="G20" s="19">
        <v>7</v>
      </c>
      <c r="H20" s="19">
        <v>8</v>
      </c>
      <c r="I20" s="19">
        <v>9</v>
      </c>
      <c r="J20" s="19">
        <v>10</v>
      </c>
      <c r="K20" s="19">
        <v>11</v>
      </c>
      <c r="L20" s="19">
        <v>12</v>
      </c>
      <c r="M20" s="19">
        <v>13</v>
      </c>
      <c r="N20" s="19">
        <v>14</v>
      </c>
      <c r="O20" s="19">
        <v>15</v>
      </c>
      <c r="P20" s="19">
        <v>16</v>
      </c>
      <c r="Q20" s="19">
        <v>16</v>
      </c>
      <c r="R20" s="59"/>
      <c r="S20" s="125"/>
      <c r="T20" s="52"/>
      <c r="U20" s="52"/>
    </row>
    <row r="21" spans="1:22" s="30" customFormat="1" ht="15.75" customHeight="1">
      <c r="A21" s="15"/>
      <c r="B21" s="116" t="s">
        <v>48</v>
      </c>
      <c r="C21" s="117"/>
      <c r="D21" s="117"/>
      <c r="E21" s="117"/>
      <c r="F21" s="117"/>
      <c r="G21" s="117"/>
      <c r="H21" s="117"/>
      <c r="I21" s="117"/>
      <c r="J21" s="117"/>
      <c r="K21" s="117"/>
      <c r="L21" s="117"/>
      <c r="M21" s="117"/>
      <c r="N21" s="117"/>
      <c r="O21" s="118"/>
      <c r="P21" s="64" t="s">
        <v>15</v>
      </c>
      <c r="Q21" s="1"/>
      <c r="R21" s="60"/>
      <c r="S21" s="126"/>
      <c r="T21" s="53"/>
      <c r="U21" s="53"/>
    </row>
    <row r="22" spans="1:22" s="30" customFormat="1" ht="15.75" hidden="1" customHeight="1">
      <c r="A22" s="16"/>
      <c r="B22" s="21"/>
      <c r="C22" s="98"/>
      <c r="D22" s="98"/>
      <c r="E22" s="12"/>
      <c r="F22" s="13"/>
      <c r="G22" s="13"/>
      <c r="H22" s="13">
        <f t="shared" ref="H22:O22" si="0">H119+H131+H170+H182</f>
        <v>0</v>
      </c>
      <c r="I22" s="13">
        <f t="shared" si="0"/>
        <v>0</v>
      </c>
      <c r="J22" s="13">
        <f t="shared" si="0"/>
        <v>0</v>
      </c>
      <c r="K22" s="13">
        <f t="shared" si="0"/>
        <v>0</v>
      </c>
      <c r="L22" s="13">
        <f t="shared" si="0"/>
        <v>0</v>
      </c>
      <c r="M22" s="13">
        <f t="shared" si="0"/>
        <v>0</v>
      </c>
      <c r="N22" s="13">
        <f t="shared" si="0"/>
        <v>0</v>
      </c>
      <c r="O22" s="13">
        <f t="shared" si="0"/>
        <v>0</v>
      </c>
      <c r="P22" s="115"/>
      <c r="Q22" s="1"/>
      <c r="R22" s="60"/>
      <c r="S22" s="126"/>
      <c r="T22" s="53"/>
      <c r="U22" s="53"/>
    </row>
    <row r="23" spans="1:22" s="30" customFormat="1" ht="15.75" hidden="1" customHeight="1">
      <c r="A23" s="16"/>
      <c r="B23" s="21"/>
      <c r="C23" s="98"/>
      <c r="D23" s="98"/>
      <c r="E23" s="12"/>
      <c r="F23" s="13"/>
      <c r="G23" s="13"/>
      <c r="H23" s="13">
        <f t="shared" ref="H23:O23" si="1">H120+H132+H171+H183</f>
        <v>0</v>
      </c>
      <c r="I23" s="13">
        <f t="shared" si="1"/>
        <v>0</v>
      </c>
      <c r="J23" s="13">
        <f t="shared" si="1"/>
        <v>0</v>
      </c>
      <c r="K23" s="13">
        <f t="shared" si="1"/>
        <v>0</v>
      </c>
      <c r="L23" s="13">
        <f t="shared" si="1"/>
        <v>0</v>
      </c>
      <c r="M23" s="13">
        <f t="shared" si="1"/>
        <v>0</v>
      </c>
      <c r="N23" s="13">
        <f t="shared" si="1"/>
        <v>0</v>
      </c>
      <c r="O23" s="13">
        <f t="shared" si="1"/>
        <v>0</v>
      </c>
      <c r="P23" s="115"/>
      <c r="Q23" s="1"/>
      <c r="R23" s="60"/>
      <c r="S23" s="126"/>
      <c r="T23" s="53"/>
      <c r="U23" s="53"/>
    </row>
    <row r="24" spans="1:22" s="30" customFormat="1" ht="15.75" hidden="1" customHeight="1">
      <c r="A24" s="16"/>
      <c r="B24" s="21"/>
      <c r="C24" s="98"/>
      <c r="D24" s="98"/>
      <c r="E24" s="12"/>
      <c r="F24" s="13"/>
      <c r="G24" s="13"/>
      <c r="H24" s="13">
        <f t="shared" ref="H24:O24" si="2">H121+H133+H172+H184</f>
        <v>0</v>
      </c>
      <c r="I24" s="13">
        <f t="shared" si="2"/>
        <v>0</v>
      </c>
      <c r="J24" s="13">
        <f t="shared" si="2"/>
        <v>0</v>
      </c>
      <c r="K24" s="13">
        <f t="shared" si="2"/>
        <v>0</v>
      </c>
      <c r="L24" s="13">
        <f t="shared" si="2"/>
        <v>0</v>
      </c>
      <c r="M24" s="13">
        <f t="shared" si="2"/>
        <v>0</v>
      </c>
      <c r="N24" s="13">
        <f t="shared" si="2"/>
        <v>0</v>
      </c>
      <c r="O24" s="13">
        <f t="shared" si="2"/>
        <v>0</v>
      </c>
      <c r="P24" s="115"/>
      <c r="Q24" s="1"/>
      <c r="R24" s="60"/>
      <c r="S24" s="126"/>
      <c r="T24" s="53"/>
      <c r="U24" s="53"/>
    </row>
    <row r="25" spans="1:22" s="30" customFormat="1" ht="15.75" hidden="1" customHeight="1">
      <c r="A25" s="16"/>
      <c r="B25" s="21"/>
      <c r="C25" s="98"/>
      <c r="D25" s="98"/>
      <c r="E25" s="12"/>
      <c r="F25" s="13"/>
      <c r="G25" s="13"/>
      <c r="H25" s="13">
        <f t="shared" ref="H25:O25" si="3">H122+H134+H173+H185</f>
        <v>0</v>
      </c>
      <c r="I25" s="13">
        <f t="shared" si="3"/>
        <v>0</v>
      </c>
      <c r="J25" s="13">
        <f t="shared" si="3"/>
        <v>0</v>
      </c>
      <c r="K25" s="13">
        <f t="shared" si="3"/>
        <v>0</v>
      </c>
      <c r="L25" s="13">
        <f t="shared" si="3"/>
        <v>0</v>
      </c>
      <c r="M25" s="13">
        <f t="shared" si="3"/>
        <v>0</v>
      </c>
      <c r="N25" s="13">
        <f t="shared" si="3"/>
        <v>0</v>
      </c>
      <c r="O25" s="13">
        <f t="shared" si="3"/>
        <v>0</v>
      </c>
      <c r="P25" s="115"/>
      <c r="Q25" s="1"/>
      <c r="R25" s="60"/>
      <c r="S25" s="126"/>
      <c r="T25" s="53"/>
      <c r="U25" s="53"/>
    </row>
    <row r="26" spans="1:22" s="30" customFormat="1" ht="15.75" hidden="1" customHeight="1">
      <c r="A26" s="16"/>
      <c r="B26" s="22"/>
      <c r="C26" s="99"/>
      <c r="D26" s="99"/>
      <c r="E26" s="12"/>
      <c r="F26" s="13"/>
      <c r="G26" s="13"/>
      <c r="H26" s="13">
        <f t="shared" ref="H26:O26" si="4">H123+H135+H174+H186</f>
        <v>0</v>
      </c>
      <c r="I26" s="13">
        <f t="shared" si="4"/>
        <v>0</v>
      </c>
      <c r="J26" s="13">
        <f t="shared" si="4"/>
        <v>0</v>
      </c>
      <c r="K26" s="13">
        <f t="shared" si="4"/>
        <v>0</v>
      </c>
      <c r="L26" s="13">
        <f t="shared" si="4"/>
        <v>0</v>
      </c>
      <c r="M26" s="13">
        <f t="shared" si="4"/>
        <v>0</v>
      </c>
      <c r="N26" s="13">
        <f t="shared" si="4"/>
        <v>0</v>
      </c>
      <c r="O26" s="13">
        <f t="shared" si="4"/>
        <v>0</v>
      </c>
      <c r="P26" s="115"/>
      <c r="Q26" s="1"/>
      <c r="R26" s="60"/>
      <c r="S26" s="126"/>
      <c r="T26" s="53"/>
      <c r="U26" s="53"/>
    </row>
    <row r="27" spans="1:22" s="30" customFormat="1" ht="15.75" customHeight="1">
      <c r="A27" s="111">
        <v>1</v>
      </c>
      <c r="B27" s="106" t="s">
        <v>12</v>
      </c>
      <c r="C27" s="100" t="s">
        <v>35</v>
      </c>
      <c r="D27" s="108" t="s">
        <v>26</v>
      </c>
      <c r="E27" s="20" t="s">
        <v>9</v>
      </c>
      <c r="F27" s="2">
        <f>SUM(F28:F38)</f>
        <v>444871.5</v>
      </c>
      <c r="G27" s="2">
        <f>SUM(G28:G38)</f>
        <v>0</v>
      </c>
      <c r="H27" s="2">
        <f>SUM(H28:H38)</f>
        <v>351211.60000000003</v>
      </c>
      <c r="I27" s="2">
        <f>SUM(I28:I38)</f>
        <v>0</v>
      </c>
      <c r="J27" s="2">
        <f t="shared" ref="J27:O27" si="5">SUM(J28:J38)</f>
        <v>0</v>
      </c>
      <c r="K27" s="2">
        <f t="shared" si="5"/>
        <v>0</v>
      </c>
      <c r="L27" s="2">
        <f t="shared" si="5"/>
        <v>93659.9</v>
      </c>
      <c r="M27" s="2">
        <f t="shared" si="5"/>
        <v>0</v>
      </c>
      <c r="N27" s="2">
        <f t="shared" si="5"/>
        <v>0</v>
      </c>
      <c r="O27" s="2">
        <f t="shared" si="5"/>
        <v>0</v>
      </c>
      <c r="P27" s="115"/>
      <c r="Q27" s="1"/>
      <c r="R27" s="60"/>
      <c r="S27" s="127"/>
      <c r="T27" s="56"/>
      <c r="U27" s="56"/>
      <c r="V27" s="57"/>
    </row>
    <row r="28" spans="1:22" s="30" customFormat="1" ht="16.5" customHeight="1">
      <c r="A28" s="111"/>
      <c r="B28" s="104"/>
      <c r="C28" s="101"/>
      <c r="D28" s="108"/>
      <c r="E28" s="20" t="s">
        <v>19</v>
      </c>
      <c r="F28" s="2">
        <f>H28+J28+L28+N28</f>
        <v>231475.8</v>
      </c>
      <c r="G28" s="2">
        <f t="shared" ref="F28:G31" si="6">I28+K28+M28+O28</f>
        <v>0</v>
      </c>
      <c r="H28" s="2">
        <f t="shared" ref="H28:H33" si="7">H55+H72+H89+H101+H113+H125+H142+H164+H176</f>
        <v>137815.9</v>
      </c>
      <c r="I28" s="2">
        <f t="shared" ref="I28:O28" si="8">I113+I125+I164+I176</f>
        <v>0</v>
      </c>
      <c r="J28" s="2">
        <f t="shared" si="8"/>
        <v>0</v>
      </c>
      <c r="K28" s="2">
        <f t="shared" si="8"/>
        <v>0</v>
      </c>
      <c r="L28" s="2">
        <f t="shared" si="8"/>
        <v>93659.9</v>
      </c>
      <c r="M28" s="2">
        <f t="shared" si="8"/>
        <v>0</v>
      </c>
      <c r="N28" s="2">
        <f t="shared" si="8"/>
        <v>0</v>
      </c>
      <c r="O28" s="2">
        <f t="shared" si="8"/>
        <v>0</v>
      </c>
      <c r="P28" s="115"/>
      <c r="Q28" s="1"/>
      <c r="R28" s="60"/>
      <c r="S28" s="127"/>
      <c r="T28" s="54"/>
      <c r="U28" s="54"/>
      <c r="V28" s="57"/>
    </row>
    <row r="29" spans="1:22" s="30" customFormat="1" ht="15.75" customHeight="1">
      <c r="A29" s="111"/>
      <c r="B29" s="104"/>
      <c r="C29" s="101"/>
      <c r="D29" s="108"/>
      <c r="E29" s="20" t="s">
        <v>20</v>
      </c>
      <c r="F29" s="2">
        <f t="shared" si="6"/>
        <v>26867</v>
      </c>
      <c r="G29" s="2">
        <f t="shared" si="6"/>
        <v>0</v>
      </c>
      <c r="H29" s="2">
        <f t="shared" si="7"/>
        <v>26867</v>
      </c>
      <c r="I29" s="2">
        <f t="shared" ref="I29:O29" si="9">I114+I126+I165+I177</f>
        <v>0</v>
      </c>
      <c r="J29" s="2">
        <f t="shared" si="9"/>
        <v>0</v>
      </c>
      <c r="K29" s="2">
        <f t="shared" si="9"/>
        <v>0</v>
      </c>
      <c r="L29" s="2">
        <f t="shared" si="9"/>
        <v>0</v>
      </c>
      <c r="M29" s="2">
        <f t="shared" si="9"/>
        <v>0</v>
      </c>
      <c r="N29" s="2">
        <f t="shared" si="9"/>
        <v>0</v>
      </c>
      <c r="O29" s="2">
        <f t="shared" si="9"/>
        <v>0</v>
      </c>
      <c r="P29" s="115"/>
      <c r="Q29" s="1"/>
      <c r="R29" s="60"/>
      <c r="S29" s="127"/>
      <c r="T29" s="54"/>
      <c r="U29" s="56"/>
      <c r="V29" s="57"/>
    </row>
    <row r="30" spans="1:22" s="30" customFormat="1" ht="15" customHeight="1">
      <c r="A30" s="111"/>
      <c r="B30" s="104"/>
      <c r="C30" s="101"/>
      <c r="D30" s="108"/>
      <c r="E30" s="20" t="s">
        <v>41</v>
      </c>
      <c r="F30" s="2">
        <f t="shared" si="6"/>
        <v>170400</v>
      </c>
      <c r="G30" s="2">
        <f t="shared" si="6"/>
        <v>0</v>
      </c>
      <c r="H30" s="2">
        <f t="shared" si="7"/>
        <v>170400</v>
      </c>
      <c r="I30" s="2">
        <f t="shared" ref="I30:O30" si="10">I115+I127+I166+I178</f>
        <v>0</v>
      </c>
      <c r="J30" s="2">
        <f t="shared" si="10"/>
        <v>0</v>
      </c>
      <c r="K30" s="2">
        <f t="shared" si="10"/>
        <v>0</v>
      </c>
      <c r="L30" s="2">
        <f t="shared" si="10"/>
        <v>0</v>
      </c>
      <c r="M30" s="2">
        <f t="shared" si="10"/>
        <v>0</v>
      </c>
      <c r="N30" s="2">
        <f t="shared" si="10"/>
        <v>0</v>
      </c>
      <c r="O30" s="2">
        <f t="shared" si="10"/>
        <v>0</v>
      </c>
      <c r="P30" s="115"/>
      <c r="Q30" s="1"/>
      <c r="R30" s="60"/>
      <c r="S30" s="127"/>
      <c r="T30" s="55"/>
      <c r="U30" s="54"/>
      <c r="V30" s="57"/>
    </row>
    <row r="31" spans="1:22" s="30" customFormat="1" ht="16.5" customHeight="1">
      <c r="A31" s="111"/>
      <c r="B31" s="104"/>
      <c r="C31" s="101"/>
      <c r="D31" s="108"/>
      <c r="E31" s="20" t="s">
        <v>42</v>
      </c>
      <c r="F31" s="2">
        <f t="shared" si="6"/>
        <v>16128.7</v>
      </c>
      <c r="G31" s="2">
        <f t="shared" si="6"/>
        <v>0</v>
      </c>
      <c r="H31" s="2">
        <f t="shared" si="7"/>
        <v>16128.7</v>
      </c>
      <c r="I31" s="2">
        <f t="shared" ref="I31:O31" si="11">I116+I128+I167+I179</f>
        <v>0</v>
      </c>
      <c r="J31" s="2">
        <f t="shared" si="11"/>
        <v>0</v>
      </c>
      <c r="K31" s="2">
        <f t="shared" si="11"/>
        <v>0</v>
      </c>
      <c r="L31" s="2">
        <f t="shared" si="11"/>
        <v>0</v>
      </c>
      <c r="M31" s="2">
        <f t="shared" si="11"/>
        <v>0</v>
      </c>
      <c r="N31" s="2">
        <f t="shared" si="11"/>
        <v>0</v>
      </c>
      <c r="O31" s="2">
        <f t="shared" si="11"/>
        <v>0</v>
      </c>
      <c r="P31" s="115"/>
      <c r="Q31" s="1"/>
      <c r="R31" s="60"/>
      <c r="S31" s="127"/>
      <c r="T31" s="54"/>
      <c r="U31" s="53"/>
      <c r="V31" s="57"/>
    </row>
    <row r="32" spans="1:22" s="30" customFormat="1" ht="17.25" customHeight="1">
      <c r="A32" s="111"/>
      <c r="B32" s="104"/>
      <c r="C32" s="101"/>
      <c r="D32" s="108"/>
      <c r="E32" s="20" t="s">
        <v>43</v>
      </c>
      <c r="F32" s="2">
        <f>H32+J32+L32+N32</f>
        <v>0</v>
      </c>
      <c r="G32" s="2">
        <f>I32+K32+M32+O32</f>
        <v>0</v>
      </c>
      <c r="H32" s="2">
        <f t="shared" si="7"/>
        <v>0</v>
      </c>
      <c r="I32" s="2">
        <f t="shared" ref="I32:O32" si="12">I117+I129+I168+I180</f>
        <v>0</v>
      </c>
      <c r="J32" s="2">
        <f t="shared" si="12"/>
        <v>0</v>
      </c>
      <c r="K32" s="2">
        <f t="shared" si="12"/>
        <v>0</v>
      </c>
      <c r="L32" s="2">
        <f t="shared" si="12"/>
        <v>0</v>
      </c>
      <c r="M32" s="2">
        <f t="shared" si="12"/>
        <v>0</v>
      </c>
      <c r="N32" s="2">
        <f t="shared" si="12"/>
        <v>0</v>
      </c>
      <c r="O32" s="2">
        <f t="shared" si="12"/>
        <v>0</v>
      </c>
      <c r="P32" s="115"/>
      <c r="Q32" s="1"/>
      <c r="R32" s="60"/>
      <c r="S32" s="127"/>
      <c r="T32" s="53"/>
      <c r="U32" s="53"/>
      <c r="V32" s="57"/>
    </row>
    <row r="33" spans="1:22" s="30" customFormat="1" ht="17.25" customHeight="1">
      <c r="A33" s="111"/>
      <c r="B33" s="104"/>
      <c r="C33" s="101"/>
      <c r="D33" s="108"/>
      <c r="E33" s="20" t="s">
        <v>44</v>
      </c>
      <c r="F33" s="2">
        <f>H33+J33+L33+N33</f>
        <v>0</v>
      </c>
      <c r="G33" s="2">
        <f>I33+K33+M33+O33</f>
        <v>0</v>
      </c>
      <c r="H33" s="2">
        <f t="shared" si="7"/>
        <v>0</v>
      </c>
      <c r="I33" s="2">
        <f t="shared" ref="I33:O33" si="13">I118+I130+I169+I181</f>
        <v>0</v>
      </c>
      <c r="J33" s="2">
        <f t="shared" si="13"/>
        <v>0</v>
      </c>
      <c r="K33" s="2">
        <f t="shared" si="13"/>
        <v>0</v>
      </c>
      <c r="L33" s="2">
        <f t="shared" si="13"/>
        <v>0</v>
      </c>
      <c r="M33" s="2">
        <f t="shared" si="13"/>
        <v>0</v>
      </c>
      <c r="N33" s="2">
        <f t="shared" si="13"/>
        <v>0</v>
      </c>
      <c r="O33" s="2">
        <f t="shared" si="13"/>
        <v>0</v>
      </c>
      <c r="P33" s="115"/>
      <c r="Q33" s="1"/>
      <c r="R33" s="60"/>
      <c r="S33" s="127"/>
      <c r="T33" s="53"/>
      <c r="U33" s="53"/>
      <c r="V33" s="57"/>
    </row>
    <row r="34" spans="1:22" s="30" customFormat="1" ht="15.75" hidden="1" customHeight="1">
      <c r="A34" s="44"/>
      <c r="B34" s="104"/>
      <c r="C34" s="101"/>
      <c r="D34" s="108"/>
      <c r="E34" s="20"/>
      <c r="F34" s="2"/>
      <c r="G34" s="2"/>
      <c r="H34" s="4"/>
      <c r="I34" s="4"/>
      <c r="J34" s="4"/>
      <c r="K34" s="4"/>
      <c r="L34" s="4"/>
      <c r="M34" s="4"/>
      <c r="N34" s="4"/>
      <c r="O34" s="4"/>
      <c r="P34" s="9"/>
      <c r="Q34" s="1"/>
      <c r="R34" s="60"/>
      <c r="S34" s="126"/>
      <c r="T34" s="53"/>
      <c r="U34" s="53"/>
      <c r="V34" s="57"/>
    </row>
    <row r="35" spans="1:22" s="30" customFormat="1" ht="15.75" hidden="1" customHeight="1">
      <c r="A35" s="44"/>
      <c r="B35" s="104"/>
      <c r="C35" s="101"/>
      <c r="D35" s="108"/>
      <c r="E35" s="20"/>
      <c r="F35" s="2"/>
      <c r="G35" s="2"/>
      <c r="H35" s="4"/>
      <c r="I35" s="4"/>
      <c r="J35" s="4"/>
      <c r="K35" s="4"/>
      <c r="L35" s="4"/>
      <c r="M35" s="4"/>
      <c r="N35" s="4"/>
      <c r="O35" s="4"/>
      <c r="P35" s="9"/>
      <c r="Q35" s="1"/>
      <c r="R35" s="60"/>
      <c r="S35" s="126"/>
      <c r="T35" s="53"/>
      <c r="U35" s="53"/>
      <c r="V35" s="57"/>
    </row>
    <row r="36" spans="1:22" s="30" customFormat="1" ht="15.75" hidden="1" customHeight="1">
      <c r="A36" s="44"/>
      <c r="B36" s="104"/>
      <c r="C36" s="101"/>
      <c r="D36" s="108"/>
      <c r="E36" s="20"/>
      <c r="F36" s="2"/>
      <c r="G36" s="2"/>
      <c r="H36" s="4"/>
      <c r="I36" s="4"/>
      <c r="J36" s="4"/>
      <c r="K36" s="4"/>
      <c r="L36" s="4"/>
      <c r="M36" s="4"/>
      <c r="N36" s="4"/>
      <c r="O36" s="4"/>
      <c r="P36" s="9"/>
      <c r="Q36" s="1"/>
      <c r="R36" s="60"/>
      <c r="S36" s="126"/>
      <c r="T36" s="53"/>
      <c r="U36" s="53"/>
      <c r="V36" s="57"/>
    </row>
    <row r="37" spans="1:22" s="30" customFormat="1" ht="15.75" hidden="1" customHeight="1">
      <c r="A37" s="44"/>
      <c r="B37" s="104"/>
      <c r="C37" s="101"/>
      <c r="D37" s="108"/>
      <c r="E37" s="20"/>
      <c r="F37" s="2"/>
      <c r="G37" s="2"/>
      <c r="H37" s="4"/>
      <c r="I37" s="4"/>
      <c r="J37" s="4"/>
      <c r="K37" s="4"/>
      <c r="L37" s="4"/>
      <c r="M37" s="4"/>
      <c r="N37" s="4"/>
      <c r="O37" s="4"/>
      <c r="P37" s="9"/>
      <c r="Q37" s="1"/>
      <c r="R37" s="60"/>
      <c r="S37" s="126"/>
      <c r="T37" s="53"/>
      <c r="U37" s="53"/>
      <c r="V37" s="57"/>
    </row>
    <row r="38" spans="1:22" s="30" customFormat="1" ht="15.75" hidden="1" customHeight="1">
      <c r="A38" s="44"/>
      <c r="B38" s="105"/>
      <c r="C38" s="101"/>
      <c r="D38" s="108"/>
      <c r="E38" s="20"/>
      <c r="F38" s="2"/>
      <c r="G38" s="2"/>
      <c r="H38" s="4"/>
      <c r="I38" s="4"/>
      <c r="J38" s="4"/>
      <c r="K38" s="4"/>
      <c r="L38" s="4"/>
      <c r="M38" s="4"/>
      <c r="N38" s="4"/>
      <c r="O38" s="4"/>
      <c r="P38" s="7"/>
      <c r="Q38" s="1"/>
      <c r="R38" s="60"/>
      <c r="S38" s="58"/>
      <c r="T38" s="53"/>
      <c r="U38" s="53"/>
      <c r="V38" s="57"/>
    </row>
    <row r="39" spans="1:22" ht="15.75" hidden="1" customHeight="1">
      <c r="A39" s="44"/>
      <c r="B39" s="82"/>
      <c r="C39" s="90"/>
      <c r="D39" s="107"/>
      <c r="E39" s="23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97"/>
      <c r="Q39" s="5"/>
      <c r="R39" s="61"/>
      <c r="S39" s="58"/>
      <c r="V39" s="57"/>
    </row>
    <row r="40" spans="1:22" ht="15.75" hidden="1" customHeight="1">
      <c r="A40" s="44"/>
      <c r="B40" s="82"/>
      <c r="C40" s="90"/>
      <c r="D40" s="107"/>
      <c r="E40" s="23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97"/>
      <c r="Q40" s="5"/>
      <c r="R40" s="61"/>
      <c r="S40" s="58"/>
      <c r="V40" s="57"/>
    </row>
    <row r="41" spans="1:22" ht="15.75" hidden="1" customHeight="1">
      <c r="A41" s="44"/>
      <c r="B41" s="82"/>
      <c r="C41" s="90"/>
      <c r="D41" s="107"/>
      <c r="E41" s="23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97"/>
      <c r="Q41" s="5"/>
      <c r="R41" s="61"/>
      <c r="S41" s="58"/>
      <c r="V41" s="57"/>
    </row>
    <row r="42" spans="1:22" ht="15.75" hidden="1" customHeight="1">
      <c r="A42" s="44"/>
      <c r="B42" s="82"/>
      <c r="C42" s="90"/>
      <c r="D42" s="107"/>
      <c r="E42" s="23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97"/>
      <c r="Q42" s="5"/>
      <c r="R42" s="61"/>
      <c r="S42" s="58"/>
      <c r="V42" s="57"/>
    </row>
    <row r="43" spans="1:22" ht="15.75" hidden="1" customHeight="1">
      <c r="A43" s="44"/>
      <c r="B43" s="83"/>
      <c r="C43" s="90"/>
      <c r="D43" s="107"/>
      <c r="E43" s="23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97"/>
      <c r="Q43" s="5"/>
      <c r="R43" s="61"/>
      <c r="S43" s="126"/>
      <c r="V43" s="57"/>
    </row>
    <row r="44" spans="1:22" ht="15.75" hidden="1" customHeight="1">
      <c r="A44" s="44"/>
      <c r="B44" s="103"/>
      <c r="C44" s="90"/>
      <c r="D44" s="107"/>
      <c r="E44" s="23" t="s">
        <v>16</v>
      </c>
      <c r="F44" s="13"/>
      <c r="G44" s="13"/>
      <c r="H44" s="14"/>
      <c r="I44" s="14"/>
      <c r="J44" s="14"/>
      <c r="K44" s="14"/>
      <c r="L44" s="14"/>
      <c r="M44" s="14"/>
      <c r="N44" s="14"/>
      <c r="O44" s="14"/>
      <c r="P44" s="97"/>
      <c r="Q44" s="1"/>
      <c r="R44" s="60"/>
      <c r="S44" s="58"/>
      <c r="V44" s="57"/>
    </row>
    <row r="45" spans="1:22" ht="15.75" hidden="1" customHeight="1">
      <c r="A45" s="44"/>
      <c r="B45" s="103"/>
      <c r="C45" s="90"/>
      <c r="D45" s="107"/>
      <c r="E45" s="23" t="s">
        <v>17</v>
      </c>
      <c r="F45" s="13"/>
      <c r="G45" s="13"/>
      <c r="H45" s="14"/>
      <c r="I45" s="14"/>
      <c r="J45" s="14"/>
      <c r="K45" s="14"/>
      <c r="L45" s="14"/>
      <c r="M45" s="14"/>
      <c r="N45" s="14"/>
      <c r="O45" s="14"/>
      <c r="P45" s="97"/>
      <c r="Q45" s="1"/>
      <c r="R45" s="60"/>
      <c r="S45" s="58"/>
      <c r="V45" s="57"/>
    </row>
    <row r="46" spans="1:22" ht="15.75" hidden="1" customHeight="1">
      <c r="A46" s="44"/>
      <c r="B46" s="103"/>
      <c r="C46" s="90"/>
      <c r="D46" s="107"/>
      <c r="E46" s="23" t="s">
        <v>18</v>
      </c>
      <c r="F46" s="13"/>
      <c r="G46" s="13"/>
      <c r="H46" s="14"/>
      <c r="I46" s="14"/>
      <c r="J46" s="14"/>
      <c r="K46" s="14"/>
      <c r="L46" s="14"/>
      <c r="M46" s="14"/>
      <c r="N46" s="14"/>
      <c r="O46" s="14"/>
      <c r="P46" s="97"/>
      <c r="Q46" s="1"/>
      <c r="R46" s="60"/>
      <c r="S46" s="58"/>
      <c r="V46" s="57"/>
    </row>
    <row r="47" spans="1:22" ht="15.75" hidden="1" customHeight="1">
      <c r="A47" s="44"/>
      <c r="B47" s="103"/>
      <c r="C47" s="90"/>
      <c r="D47" s="107"/>
      <c r="E47" s="23" t="s">
        <v>19</v>
      </c>
      <c r="F47" s="13"/>
      <c r="G47" s="13"/>
      <c r="H47" s="14"/>
      <c r="I47" s="14"/>
      <c r="J47" s="14"/>
      <c r="K47" s="14"/>
      <c r="L47" s="14"/>
      <c r="M47" s="14"/>
      <c r="N47" s="14"/>
      <c r="O47" s="14"/>
      <c r="P47" s="97"/>
      <c r="Q47" s="1"/>
      <c r="R47" s="60"/>
      <c r="S47" s="58"/>
      <c r="V47" s="57"/>
    </row>
    <row r="48" spans="1:22" ht="15.75" hidden="1" customHeight="1">
      <c r="A48" s="44"/>
      <c r="B48" s="103"/>
      <c r="C48" s="90"/>
      <c r="D48" s="107"/>
      <c r="E48" s="23" t="s">
        <v>20</v>
      </c>
      <c r="F48" s="13"/>
      <c r="G48" s="13"/>
      <c r="H48" s="14"/>
      <c r="I48" s="14"/>
      <c r="J48" s="14"/>
      <c r="K48" s="14"/>
      <c r="L48" s="14"/>
      <c r="M48" s="14"/>
      <c r="N48" s="14"/>
      <c r="O48" s="14"/>
      <c r="P48" s="97"/>
      <c r="Q48" s="1"/>
      <c r="R48" s="60"/>
      <c r="S48" s="58"/>
      <c r="V48" s="57"/>
    </row>
    <row r="49" spans="1:22" ht="15.75" hidden="1" customHeight="1">
      <c r="A49" s="44"/>
      <c r="B49" s="103"/>
      <c r="C49" s="90"/>
      <c r="D49" s="107"/>
      <c r="E49" s="23"/>
      <c r="F49" s="13"/>
      <c r="G49" s="13"/>
      <c r="H49" s="14"/>
      <c r="I49" s="14"/>
      <c r="J49" s="14"/>
      <c r="K49" s="14"/>
      <c r="L49" s="14"/>
      <c r="M49" s="14"/>
      <c r="N49" s="14"/>
      <c r="O49" s="14"/>
      <c r="P49" s="97"/>
      <c r="Q49" s="1"/>
      <c r="R49" s="60"/>
      <c r="S49" s="58"/>
      <c r="V49" s="57"/>
    </row>
    <row r="50" spans="1:22" ht="15.75" hidden="1" customHeight="1">
      <c r="A50" s="44"/>
      <c r="B50" s="103"/>
      <c r="C50" s="90"/>
      <c r="D50" s="107"/>
      <c r="E50" s="23"/>
      <c r="F50" s="13"/>
      <c r="G50" s="13"/>
      <c r="H50" s="14"/>
      <c r="I50" s="14"/>
      <c r="J50" s="14"/>
      <c r="K50" s="14"/>
      <c r="L50" s="14"/>
      <c r="M50" s="14"/>
      <c r="N50" s="14"/>
      <c r="O50" s="14"/>
      <c r="P50" s="97"/>
      <c r="Q50" s="1"/>
      <c r="R50" s="60"/>
      <c r="S50" s="58"/>
      <c r="V50" s="57"/>
    </row>
    <row r="51" spans="1:22" ht="15.75" hidden="1" customHeight="1">
      <c r="A51" s="44"/>
      <c r="B51" s="103"/>
      <c r="C51" s="90"/>
      <c r="D51" s="107"/>
      <c r="E51" s="23"/>
      <c r="F51" s="13"/>
      <c r="G51" s="13"/>
      <c r="H51" s="14"/>
      <c r="I51" s="14"/>
      <c r="J51" s="14"/>
      <c r="K51" s="14"/>
      <c r="L51" s="14"/>
      <c r="M51" s="14"/>
      <c r="N51" s="14"/>
      <c r="O51" s="14"/>
      <c r="P51" s="97"/>
      <c r="Q51" s="1"/>
      <c r="R51" s="60"/>
      <c r="S51" s="58"/>
      <c r="V51" s="57"/>
    </row>
    <row r="52" spans="1:22" ht="15.75" hidden="1" customHeight="1">
      <c r="A52" s="44"/>
      <c r="B52" s="103"/>
      <c r="C52" s="90"/>
      <c r="D52" s="107"/>
      <c r="E52" s="23"/>
      <c r="F52" s="13"/>
      <c r="G52" s="13"/>
      <c r="H52" s="14"/>
      <c r="I52" s="14"/>
      <c r="J52" s="14"/>
      <c r="K52" s="14"/>
      <c r="L52" s="14"/>
      <c r="M52" s="14"/>
      <c r="N52" s="14"/>
      <c r="O52" s="14"/>
      <c r="P52" s="97"/>
      <c r="Q52" s="1"/>
      <c r="R52" s="60"/>
      <c r="S52" s="58"/>
      <c r="V52" s="57"/>
    </row>
    <row r="53" spans="1:22" ht="15.75" hidden="1" customHeight="1">
      <c r="A53" s="44"/>
      <c r="B53" s="103"/>
      <c r="C53" s="90"/>
      <c r="D53" s="107"/>
      <c r="E53" s="23"/>
      <c r="F53" s="13"/>
      <c r="G53" s="13"/>
      <c r="H53" s="14"/>
      <c r="I53" s="14"/>
      <c r="J53" s="14"/>
      <c r="K53" s="14"/>
      <c r="L53" s="14"/>
      <c r="M53" s="14"/>
      <c r="N53" s="14"/>
      <c r="O53" s="14"/>
      <c r="P53" s="97"/>
      <c r="Q53" s="1"/>
      <c r="R53" s="60"/>
      <c r="S53" s="58"/>
      <c r="V53" s="57"/>
    </row>
    <row r="54" spans="1:22" ht="15.75" customHeight="1">
      <c r="A54" s="77" t="s">
        <v>53</v>
      </c>
      <c r="B54" s="71" t="s">
        <v>93</v>
      </c>
      <c r="C54" s="68" t="s">
        <v>36</v>
      </c>
      <c r="D54" s="67" t="s">
        <v>25</v>
      </c>
      <c r="E54" s="38" t="s">
        <v>9</v>
      </c>
      <c r="F54" s="39">
        <f t="shared" ref="F54:O54" si="14">SUM(F55:F65)</f>
        <v>12225.2</v>
      </c>
      <c r="G54" s="39">
        <f t="shared" si="14"/>
        <v>0</v>
      </c>
      <c r="H54" s="39">
        <f t="shared" si="14"/>
        <v>12225.2</v>
      </c>
      <c r="I54" s="2">
        <f t="shared" si="14"/>
        <v>0</v>
      </c>
      <c r="J54" s="6">
        <f t="shared" si="14"/>
        <v>0</v>
      </c>
      <c r="K54" s="6">
        <f t="shared" si="14"/>
        <v>0</v>
      </c>
      <c r="L54" s="6">
        <f t="shared" si="14"/>
        <v>0</v>
      </c>
      <c r="M54" s="6">
        <f t="shared" si="14"/>
        <v>0</v>
      </c>
      <c r="N54" s="6">
        <f t="shared" si="14"/>
        <v>0</v>
      </c>
      <c r="O54" s="6">
        <f t="shared" si="14"/>
        <v>0</v>
      </c>
      <c r="P54" s="64" t="s">
        <v>15</v>
      </c>
      <c r="Q54" s="1"/>
      <c r="R54" s="60"/>
      <c r="S54" s="58"/>
    </row>
    <row r="55" spans="1:22" ht="20.25" customHeight="1">
      <c r="A55" s="77"/>
      <c r="B55" s="72"/>
      <c r="C55" s="69"/>
      <c r="D55" s="67"/>
      <c r="E55" s="38" t="s">
        <v>19</v>
      </c>
      <c r="F55" s="39">
        <f t="shared" ref="F55:F60" si="15">H55+J55+L55+N55</f>
        <v>12225.2</v>
      </c>
      <c r="G55" s="39">
        <f t="shared" ref="G55:G60" si="16">I55+K55+M55+O55</f>
        <v>0</v>
      </c>
      <c r="H55" s="39">
        <v>12225.2</v>
      </c>
      <c r="I55" s="6">
        <v>0</v>
      </c>
      <c r="J55" s="6">
        <v>0</v>
      </c>
      <c r="K55" s="6">
        <v>0</v>
      </c>
      <c r="L55" s="6">
        <v>0</v>
      </c>
      <c r="M55" s="6">
        <v>0</v>
      </c>
      <c r="N55" s="6">
        <v>0</v>
      </c>
      <c r="O55" s="6">
        <v>0</v>
      </c>
      <c r="P55" s="65"/>
      <c r="Q55" s="1"/>
      <c r="R55" s="60"/>
      <c r="S55" s="127"/>
    </row>
    <row r="56" spans="1:22" ht="19.5" customHeight="1">
      <c r="A56" s="77"/>
      <c r="B56" s="72"/>
      <c r="C56" s="69"/>
      <c r="D56" s="67"/>
      <c r="E56" s="38" t="s">
        <v>20</v>
      </c>
      <c r="F56" s="39">
        <f t="shared" si="15"/>
        <v>0</v>
      </c>
      <c r="G56" s="39">
        <f t="shared" si="16"/>
        <v>0</v>
      </c>
      <c r="H56" s="39">
        <v>0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6">
        <v>0</v>
      </c>
      <c r="O56" s="6">
        <v>0</v>
      </c>
      <c r="P56" s="65"/>
      <c r="Q56" s="1"/>
      <c r="R56" s="60"/>
      <c r="S56" s="127"/>
    </row>
    <row r="57" spans="1:22" ht="19.5" customHeight="1">
      <c r="A57" s="77"/>
      <c r="B57" s="72"/>
      <c r="C57" s="69"/>
      <c r="D57" s="67"/>
      <c r="E57" s="38" t="s">
        <v>41</v>
      </c>
      <c r="F57" s="39">
        <f t="shared" si="15"/>
        <v>0</v>
      </c>
      <c r="G57" s="39">
        <f t="shared" si="16"/>
        <v>0</v>
      </c>
      <c r="H57" s="39">
        <v>0</v>
      </c>
      <c r="I57" s="6">
        <v>0</v>
      </c>
      <c r="J57" s="6">
        <v>0</v>
      </c>
      <c r="K57" s="6">
        <v>0</v>
      </c>
      <c r="L57" s="6">
        <v>0</v>
      </c>
      <c r="M57" s="6">
        <v>0</v>
      </c>
      <c r="N57" s="6">
        <v>0</v>
      </c>
      <c r="O57" s="6">
        <v>0</v>
      </c>
      <c r="P57" s="65"/>
      <c r="Q57" s="1"/>
      <c r="R57" s="60"/>
      <c r="S57" s="127"/>
    </row>
    <row r="58" spans="1:22" ht="18.75" customHeight="1">
      <c r="A58" s="77"/>
      <c r="B58" s="72"/>
      <c r="C58" s="69"/>
      <c r="D58" s="67"/>
      <c r="E58" s="38" t="s">
        <v>42</v>
      </c>
      <c r="F58" s="39">
        <f t="shared" si="15"/>
        <v>0</v>
      </c>
      <c r="G58" s="39">
        <f t="shared" si="16"/>
        <v>0</v>
      </c>
      <c r="H58" s="39">
        <f>I58</f>
        <v>0</v>
      </c>
      <c r="I58" s="6">
        <v>0</v>
      </c>
      <c r="J58" s="6">
        <v>0</v>
      </c>
      <c r="K58" s="6">
        <v>0</v>
      </c>
      <c r="L58" s="6">
        <v>0</v>
      </c>
      <c r="M58" s="6">
        <v>0</v>
      </c>
      <c r="N58" s="6">
        <v>0</v>
      </c>
      <c r="O58" s="6">
        <v>0</v>
      </c>
      <c r="P58" s="65"/>
      <c r="Q58" s="1"/>
      <c r="R58" s="60"/>
      <c r="S58" s="127"/>
    </row>
    <row r="59" spans="1:22" ht="18.75" customHeight="1">
      <c r="A59" s="77"/>
      <c r="B59" s="72"/>
      <c r="C59" s="69"/>
      <c r="D59" s="67"/>
      <c r="E59" s="38" t="s">
        <v>43</v>
      </c>
      <c r="F59" s="39">
        <f t="shared" si="15"/>
        <v>0</v>
      </c>
      <c r="G59" s="39">
        <f t="shared" si="16"/>
        <v>0</v>
      </c>
      <c r="H59" s="39">
        <v>0</v>
      </c>
      <c r="I59" s="6">
        <v>0</v>
      </c>
      <c r="J59" s="6">
        <v>0</v>
      </c>
      <c r="K59" s="6">
        <v>0</v>
      </c>
      <c r="L59" s="6">
        <v>0</v>
      </c>
      <c r="M59" s="6">
        <v>0</v>
      </c>
      <c r="N59" s="6">
        <v>0</v>
      </c>
      <c r="O59" s="6">
        <v>0</v>
      </c>
      <c r="P59" s="65"/>
      <c r="Q59" s="1"/>
      <c r="R59" s="60"/>
      <c r="S59" s="127"/>
    </row>
    <row r="60" spans="1:22" ht="18" customHeight="1">
      <c r="A60" s="77"/>
      <c r="B60" s="72"/>
      <c r="C60" s="69"/>
      <c r="D60" s="67"/>
      <c r="E60" s="38" t="s">
        <v>44</v>
      </c>
      <c r="F60" s="39">
        <f t="shared" si="15"/>
        <v>0</v>
      </c>
      <c r="G60" s="39">
        <f t="shared" si="16"/>
        <v>0</v>
      </c>
      <c r="H60" s="39">
        <v>0</v>
      </c>
      <c r="I60" s="6">
        <v>0</v>
      </c>
      <c r="J60" s="6">
        <v>0</v>
      </c>
      <c r="K60" s="6">
        <v>0</v>
      </c>
      <c r="L60" s="6">
        <v>0</v>
      </c>
      <c r="M60" s="6">
        <v>0</v>
      </c>
      <c r="N60" s="6">
        <v>0</v>
      </c>
      <c r="O60" s="6">
        <v>0</v>
      </c>
      <c r="P60" s="65"/>
      <c r="Q60" s="1"/>
      <c r="R60" s="60"/>
      <c r="S60" s="127"/>
    </row>
    <row r="61" spans="1:22" ht="15.75" hidden="1" customHeight="1">
      <c r="A61" s="44"/>
      <c r="B61" s="72"/>
      <c r="C61" s="69"/>
      <c r="D61" s="67"/>
      <c r="E61" s="19"/>
      <c r="F61" s="2"/>
      <c r="G61" s="2"/>
      <c r="H61" s="6"/>
      <c r="I61" s="6"/>
      <c r="J61" s="6"/>
      <c r="K61" s="6"/>
      <c r="L61" s="6"/>
      <c r="M61" s="6"/>
      <c r="N61" s="6"/>
      <c r="O61" s="6"/>
      <c r="P61" s="65"/>
      <c r="Q61" s="1"/>
      <c r="R61" s="60"/>
      <c r="S61" s="58"/>
    </row>
    <row r="62" spans="1:22" ht="15.75" hidden="1" customHeight="1">
      <c r="A62" s="44"/>
      <c r="B62" s="72"/>
      <c r="C62" s="69"/>
      <c r="D62" s="67"/>
      <c r="E62" s="19"/>
      <c r="F62" s="2"/>
      <c r="G62" s="2"/>
      <c r="H62" s="6"/>
      <c r="I62" s="6"/>
      <c r="J62" s="6"/>
      <c r="K62" s="6"/>
      <c r="L62" s="6"/>
      <c r="M62" s="6"/>
      <c r="N62" s="6"/>
      <c r="O62" s="6"/>
      <c r="P62" s="65"/>
      <c r="Q62" s="1"/>
      <c r="R62" s="60"/>
      <c r="S62" s="58"/>
    </row>
    <row r="63" spans="1:22" ht="15.75" hidden="1" customHeight="1">
      <c r="A63" s="44"/>
      <c r="B63" s="72"/>
      <c r="C63" s="69"/>
      <c r="D63" s="67"/>
      <c r="E63" s="19"/>
      <c r="F63" s="2"/>
      <c r="G63" s="2"/>
      <c r="H63" s="6"/>
      <c r="I63" s="6"/>
      <c r="J63" s="6"/>
      <c r="K63" s="6"/>
      <c r="L63" s="6"/>
      <c r="M63" s="6"/>
      <c r="N63" s="6"/>
      <c r="O63" s="6"/>
      <c r="P63" s="65"/>
      <c r="Q63" s="1"/>
      <c r="R63" s="60"/>
      <c r="S63" s="58"/>
    </row>
    <row r="64" spans="1:22" ht="15.75" hidden="1" customHeight="1">
      <c r="A64" s="44"/>
      <c r="B64" s="72"/>
      <c r="C64" s="69"/>
      <c r="D64" s="67"/>
      <c r="E64" s="19"/>
      <c r="F64" s="2"/>
      <c r="G64" s="2"/>
      <c r="H64" s="6"/>
      <c r="I64" s="6"/>
      <c r="J64" s="6"/>
      <c r="K64" s="6"/>
      <c r="L64" s="6"/>
      <c r="M64" s="6"/>
      <c r="N64" s="6"/>
      <c r="O64" s="6"/>
      <c r="P64" s="65"/>
      <c r="Q64" s="1"/>
      <c r="R64" s="60"/>
      <c r="S64" s="58"/>
    </row>
    <row r="65" spans="1:19" ht="15.75" hidden="1" customHeight="1">
      <c r="A65" s="44"/>
      <c r="B65" s="73"/>
      <c r="C65" s="70"/>
      <c r="D65" s="67"/>
      <c r="E65" s="19"/>
      <c r="F65" s="2"/>
      <c r="G65" s="2"/>
      <c r="H65" s="6"/>
      <c r="I65" s="6"/>
      <c r="J65" s="6"/>
      <c r="K65" s="6"/>
      <c r="L65" s="6"/>
      <c r="M65" s="6"/>
      <c r="N65" s="6"/>
      <c r="O65" s="6"/>
      <c r="P65" s="66"/>
      <c r="Q65" s="1"/>
      <c r="R65" s="60"/>
      <c r="S65" s="58"/>
    </row>
    <row r="66" spans="1:19" ht="15.75" hidden="1" customHeight="1">
      <c r="A66" s="44"/>
      <c r="B66" s="82"/>
      <c r="C66" s="90"/>
      <c r="D66" s="90"/>
      <c r="E66" s="23"/>
      <c r="F66" s="13"/>
      <c r="G66" s="13"/>
      <c r="H66" s="14"/>
      <c r="I66" s="14"/>
      <c r="J66" s="14"/>
      <c r="K66" s="14"/>
      <c r="L66" s="14"/>
      <c r="M66" s="14"/>
      <c r="N66" s="14"/>
      <c r="O66" s="14"/>
      <c r="P66" s="84"/>
      <c r="Q66" s="1"/>
      <c r="R66" s="60"/>
      <c r="S66" s="58"/>
    </row>
    <row r="67" spans="1:19" ht="15.75" hidden="1" customHeight="1">
      <c r="A67" s="44"/>
      <c r="B67" s="82"/>
      <c r="C67" s="90"/>
      <c r="D67" s="90"/>
      <c r="E67" s="23"/>
      <c r="F67" s="13"/>
      <c r="G67" s="13"/>
      <c r="H67" s="14"/>
      <c r="I67" s="14"/>
      <c r="J67" s="14"/>
      <c r="K67" s="14"/>
      <c r="L67" s="14"/>
      <c r="M67" s="14"/>
      <c r="N67" s="14"/>
      <c r="O67" s="14"/>
      <c r="P67" s="84"/>
      <c r="Q67" s="1"/>
      <c r="R67" s="60"/>
      <c r="S67" s="58"/>
    </row>
    <row r="68" spans="1:19" ht="15.75" hidden="1" customHeight="1">
      <c r="A68" s="44"/>
      <c r="B68" s="82"/>
      <c r="C68" s="90"/>
      <c r="D68" s="90"/>
      <c r="E68" s="23"/>
      <c r="F68" s="13"/>
      <c r="G68" s="13"/>
      <c r="H68" s="14"/>
      <c r="I68" s="14"/>
      <c r="J68" s="14"/>
      <c r="K68" s="14"/>
      <c r="L68" s="14"/>
      <c r="M68" s="14"/>
      <c r="N68" s="14"/>
      <c r="O68" s="14"/>
      <c r="P68" s="84"/>
      <c r="Q68" s="1"/>
      <c r="R68" s="60"/>
      <c r="S68" s="58"/>
    </row>
    <row r="69" spans="1:19" ht="15.75" hidden="1" customHeight="1">
      <c r="A69" s="44"/>
      <c r="B69" s="82"/>
      <c r="C69" s="90"/>
      <c r="D69" s="90"/>
      <c r="E69" s="23"/>
      <c r="F69" s="13"/>
      <c r="G69" s="13"/>
      <c r="H69" s="14"/>
      <c r="I69" s="14"/>
      <c r="J69" s="14"/>
      <c r="K69" s="14"/>
      <c r="L69" s="14"/>
      <c r="M69" s="14"/>
      <c r="N69" s="14"/>
      <c r="O69" s="14"/>
      <c r="P69" s="84"/>
      <c r="Q69" s="1"/>
      <c r="R69" s="60"/>
      <c r="S69" s="58"/>
    </row>
    <row r="70" spans="1:19" ht="19.899999999999999" hidden="1" customHeight="1">
      <c r="A70" s="44"/>
      <c r="B70" s="83"/>
      <c r="C70" s="91"/>
      <c r="D70" s="91"/>
      <c r="E70" s="23"/>
      <c r="F70" s="13"/>
      <c r="G70" s="13"/>
      <c r="H70" s="14"/>
      <c r="I70" s="14"/>
      <c r="J70" s="14"/>
      <c r="K70" s="14"/>
      <c r="L70" s="14"/>
      <c r="M70" s="14"/>
      <c r="N70" s="14"/>
      <c r="O70" s="14"/>
      <c r="P70" s="85"/>
      <c r="Q70" s="1"/>
      <c r="R70" s="60"/>
      <c r="S70" s="58"/>
    </row>
    <row r="71" spans="1:19" ht="19.5" customHeight="1">
      <c r="A71" s="77" t="s">
        <v>54</v>
      </c>
      <c r="B71" s="89" t="s">
        <v>92</v>
      </c>
      <c r="C71" s="68" t="s">
        <v>36</v>
      </c>
      <c r="D71" s="67" t="s">
        <v>25</v>
      </c>
      <c r="E71" s="38" t="s">
        <v>9</v>
      </c>
      <c r="F71" s="39">
        <f t="shared" ref="F71:O71" si="17">SUM(F72:F82)</f>
        <v>79549.899999999994</v>
      </c>
      <c r="G71" s="39">
        <f t="shared" si="17"/>
        <v>0</v>
      </c>
      <c r="H71" s="39">
        <f t="shared" si="17"/>
        <v>79549.899999999994</v>
      </c>
      <c r="I71" s="2">
        <f t="shared" si="17"/>
        <v>0</v>
      </c>
      <c r="J71" s="6">
        <f t="shared" si="17"/>
        <v>0</v>
      </c>
      <c r="K71" s="6">
        <f t="shared" si="17"/>
        <v>0</v>
      </c>
      <c r="L71" s="6">
        <f t="shared" si="17"/>
        <v>0</v>
      </c>
      <c r="M71" s="6">
        <f t="shared" si="17"/>
        <v>0</v>
      </c>
      <c r="N71" s="6">
        <f t="shared" si="17"/>
        <v>0</v>
      </c>
      <c r="O71" s="6">
        <f t="shared" si="17"/>
        <v>0</v>
      </c>
      <c r="P71" s="95" t="s">
        <v>15</v>
      </c>
      <c r="Q71" s="1"/>
      <c r="R71" s="60"/>
      <c r="S71" s="58"/>
    </row>
    <row r="72" spans="1:19" ht="18" customHeight="1">
      <c r="A72" s="77"/>
      <c r="B72" s="89"/>
      <c r="C72" s="69"/>
      <c r="D72" s="67"/>
      <c r="E72" s="38" t="s">
        <v>19</v>
      </c>
      <c r="F72" s="39">
        <f t="shared" ref="F72:F77" si="18">H72+J72+L72+N72</f>
        <v>79549.899999999994</v>
      </c>
      <c r="G72" s="39">
        <f t="shared" ref="G72:G77" si="19">I72+K72+M72+O72</f>
        <v>0</v>
      </c>
      <c r="H72" s="39">
        <v>79549.899999999994</v>
      </c>
      <c r="I72" s="6">
        <v>0</v>
      </c>
      <c r="J72" s="6">
        <v>0</v>
      </c>
      <c r="K72" s="6">
        <v>0</v>
      </c>
      <c r="L72" s="6">
        <v>0</v>
      </c>
      <c r="M72" s="6">
        <v>0</v>
      </c>
      <c r="N72" s="6">
        <v>0</v>
      </c>
      <c r="O72" s="6">
        <v>0</v>
      </c>
      <c r="P72" s="95"/>
      <c r="Q72" s="1"/>
      <c r="R72" s="60"/>
      <c r="S72" s="128"/>
    </row>
    <row r="73" spans="1:19" ht="17.25" customHeight="1">
      <c r="A73" s="77"/>
      <c r="B73" s="89"/>
      <c r="C73" s="69"/>
      <c r="D73" s="67"/>
      <c r="E73" s="38" t="s">
        <v>20</v>
      </c>
      <c r="F73" s="39">
        <f t="shared" si="18"/>
        <v>0</v>
      </c>
      <c r="G73" s="39">
        <f t="shared" si="19"/>
        <v>0</v>
      </c>
      <c r="H73" s="39">
        <v>0</v>
      </c>
      <c r="I73" s="6">
        <v>0</v>
      </c>
      <c r="J73" s="6">
        <v>0</v>
      </c>
      <c r="K73" s="6">
        <v>0</v>
      </c>
      <c r="L73" s="6">
        <v>0</v>
      </c>
      <c r="M73" s="6">
        <v>0</v>
      </c>
      <c r="N73" s="6">
        <v>0</v>
      </c>
      <c r="O73" s="6">
        <v>0</v>
      </c>
      <c r="P73" s="95"/>
      <c r="Q73" s="1"/>
      <c r="R73" s="60"/>
    </row>
    <row r="74" spans="1:19" ht="16.5" customHeight="1">
      <c r="A74" s="77"/>
      <c r="B74" s="89"/>
      <c r="C74" s="69"/>
      <c r="D74" s="67"/>
      <c r="E74" s="38" t="s">
        <v>41</v>
      </c>
      <c r="F74" s="39">
        <f t="shared" si="18"/>
        <v>0</v>
      </c>
      <c r="G74" s="39">
        <f t="shared" si="19"/>
        <v>0</v>
      </c>
      <c r="H74" s="39">
        <v>0</v>
      </c>
      <c r="I74" s="6">
        <v>0</v>
      </c>
      <c r="J74" s="6">
        <v>0</v>
      </c>
      <c r="K74" s="6">
        <v>0</v>
      </c>
      <c r="L74" s="6">
        <v>0</v>
      </c>
      <c r="M74" s="6">
        <v>0</v>
      </c>
      <c r="N74" s="6">
        <v>0</v>
      </c>
      <c r="O74" s="6">
        <v>0</v>
      </c>
      <c r="P74" s="95"/>
      <c r="Q74" s="1"/>
      <c r="R74" s="60"/>
    </row>
    <row r="75" spans="1:19" ht="17.25" customHeight="1">
      <c r="A75" s="77"/>
      <c r="B75" s="89"/>
      <c r="C75" s="69"/>
      <c r="D75" s="67"/>
      <c r="E75" s="38" t="s">
        <v>42</v>
      </c>
      <c r="F75" s="39">
        <f t="shared" si="18"/>
        <v>0</v>
      </c>
      <c r="G75" s="39">
        <f t="shared" si="19"/>
        <v>0</v>
      </c>
      <c r="H75" s="39">
        <v>0</v>
      </c>
      <c r="I75" s="6">
        <v>0</v>
      </c>
      <c r="J75" s="6">
        <v>0</v>
      </c>
      <c r="K75" s="6">
        <v>0</v>
      </c>
      <c r="L75" s="6">
        <v>0</v>
      </c>
      <c r="M75" s="6">
        <v>0</v>
      </c>
      <c r="N75" s="6">
        <v>0</v>
      </c>
      <c r="O75" s="6">
        <v>0</v>
      </c>
      <c r="P75" s="95"/>
      <c r="Q75" s="1"/>
      <c r="R75" s="60"/>
    </row>
    <row r="76" spans="1:19" ht="15.75" customHeight="1">
      <c r="A76" s="77"/>
      <c r="B76" s="89"/>
      <c r="C76" s="69"/>
      <c r="D76" s="67"/>
      <c r="E76" s="38" t="s">
        <v>43</v>
      </c>
      <c r="F76" s="39">
        <f t="shared" si="18"/>
        <v>0</v>
      </c>
      <c r="G76" s="39">
        <f t="shared" si="19"/>
        <v>0</v>
      </c>
      <c r="H76" s="39">
        <v>0</v>
      </c>
      <c r="I76" s="6">
        <v>0</v>
      </c>
      <c r="J76" s="6">
        <v>0</v>
      </c>
      <c r="K76" s="6">
        <v>0</v>
      </c>
      <c r="L76" s="6">
        <v>0</v>
      </c>
      <c r="M76" s="6">
        <v>0</v>
      </c>
      <c r="N76" s="6">
        <v>0</v>
      </c>
      <c r="O76" s="6">
        <v>0</v>
      </c>
      <c r="P76" s="95"/>
      <c r="Q76" s="1"/>
      <c r="R76" s="60"/>
    </row>
    <row r="77" spans="1:19" ht="18" customHeight="1">
      <c r="A77" s="77"/>
      <c r="B77" s="89"/>
      <c r="C77" s="69"/>
      <c r="D77" s="67"/>
      <c r="E77" s="38" t="s">
        <v>44</v>
      </c>
      <c r="F77" s="39">
        <f t="shared" si="18"/>
        <v>0</v>
      </c>
      <c r="G77" s="39">
        <f t="shared" si="19"/>
        <v>0</v>
      </c>
      <c r="H77" s="39">
        <v>0</v>
      </c>
      <c r="I77" s="6">
        <v>0</v>
      </c>
      <c r="J77" s="6">
        <v>0</v>
      </c>
      <c r="K77" s="6">
        <v>0</v>
      </c>
      <c r="L77" s="6">
        <v>0</v>
      </c>
      <c r="M77" s="6">
        <v>0</v>
      </c>
      <c r="N77" s="6">
        <v>0</v>
      </c>
      <c r="O77" s="6">
        <v>0</v>
      </c>
      <c r="P77" s="95"/>
      <c r="Q77" s="1"/>
      <c r="R77" s="60"/>
    </row>
    <row r="78" spans="1:19" ht="15.75" hidden="1" customHeight="1">
      <c r="A78" s="47"/>
      <c r="B78" s="89"/>
      <c r="C78" s="69"/>
      <c r="D78" s="67"/>
      <c r="E78" s="38"/>
      <c r="F78" s="39"/>
      <c r="G78" s="39"/>
      <c r="H78" s="39"/>
      <c r="I78" s="6"/>
      <c r="J78" s="6"/>
      <c r="K78" s="6"/>
      <c r="L78" s="6"/>
      <c r="M78" s="6"/>
      <c r="N78" s="6"/>
      <c r="O78" s="6"/>
      <c r="P78" s="95"/>
      <c r="Q78" s="1"/>
      <c r="R78" s="60"/>
    </row>
    <row r="79" spans="1:19" ht="15.75" hidden="1" customHeight="1">
      <c r="A79" s="47"/>
      <c r="B79" s="89"/>
      <c r="C79" s="69"/>
      <c r="D79" s="67"/>
      <c r="E79" s="38"/>
      <c r="F79" s="39"/>
      <c r="G79" s="39"/>
      <c r="H79" s="39"/>
      <c r="I79" s="6"/>
      <c r="J79" s="6"/>
      <c r="K79" s="6"/>
      <c r="L79" s="6"/>
      <c r="M79" s="6"/>
      <c r="N79" s="6"/>
      <c r="O79" s="6"/>
      <c r="P79" s="95"/>
      <c r="Q79" s="1"/>
      <c r="R79" s="60"/>
    </row>
    <row r="80" spans="1:19" ht="15.75" hidden="1" customHeight="1">
      <c r="A80" s="47"/>
      <c r="B80" s="89"/>
      <c r="C80" s="69"/>
      <c r="D80" s="67"/>
      <c r="E80" s="38"/>
      <c r="F80" s="39"/>
      <c r="G80" s="39"/>
      <c r="H80" s="39"/>
      <c r="I80" s="6"/>
      <c r="J80" s="6"/>
      <c r="K80" s="6"/>
      <c r="L80" s="6"/>
      <c r="M80" s="6"/>
      <c r="N80" s="6"/>
      <c r="O80" s="6"/>
      <c r="P80" s="95"/>
      <c r="Q80" s="1"/>
      <c r="R80" s="60"/>
    </row>
    <row r="81" spans="1:19" ht="15.75" hidden="1" customHeight="1">
      <c r="A81" s="47"/>
      <c r="B81" s="89"/>
      <c r="C81" s="69"/>
      <c r="D81" s="67"/>
      <c r="E81" s="38"/>
      <c r="F81" s="39"/>
      <c r="G81" s="39"/>
      <c r="H81" s="39"/>
      <c r="I81" s="6"/>
      <c r="J81" s="6"/>
      <c r="K81" s="6"/>
      <c r="L81" s="6"/>
      <c r="M81" s="6"/>
      <c r="N81" s="6"/>
      <c r="O81" s="6"/>
      <c r="P81" s="95"/>
      <c r="Q81" s="1"/>
      <c r="R81" s="60"/>
    </row>
    <row r="82" spans="1:19" ht="15.75" hidden="1" customHeight="1">
      <c r="A82" s="47"/>
      <c r="B82" s="89"/>
      <c r="C82" s="70"/>
      <c r="D82" s="67"/>
      <c r="E82" s="38"/>
      <c r="F82" s="39"/>
      <c r="G82" s="39"/>
      <c r="H82" s="39"/>
      <c r="I82" s="6"/>
      <c r="J82" s="6"/>
      <c r="K82" s="6"/>
      <c r="L82" s="6"/>
      <c r="M82" s="6"/>
      <c r="N82" s="6"/>
      <c r="O82" s="6"/>
      <c r="P82" s="95"/>
      <c r="Q82" s="1"/>
      <c r="R82" s="60"/>
    </row>
    <row r="83" spans="1:19" ht="15.75" hidden="1" customHeight="1">
      <c r="A83" s="47"/>
      <c r="B83" s="82"/>
      <c r="C83" s="90"/>
      <c r="D83" s="90"/>
      <c r="E83" s="40"/>
      <c r="F83" s="41"/>
      <c r="G83" s="41"/>
      <c r="H83" s="41"/>
      <c r="I83" s="14"/>
      <c r="J83" s="14"/>
      <c r="K83" s="14"/>
      <c r="L83" s="14"/>
      <c r="M83" s="14"/>
      <c r="N83" s="14"/>
      <c r="O83" s="14"/>
      <c r="P83" s="84"/>
      <c r="Q83" s="1"/>
      <c r="R83" s="60"/>
    </row>
    <row r="84" spans="1:19" ht="15.75" hidden="1" customHeight="1">
      <c r="A84" s="47"/>
      <c r="B84" s="82"/>
      <c r="C84" s="90"/>
      <c r="D84" s="90"/>
      <c r="E84" s="40"/>
      <c r="F84" s="41"/>
      <c r="G84" s="41"/>
      <c r="H84" s="41"/>
      <c r="I84" s="14"/>
      <c r="J84" s="14"/>
      <c r="K84" s="14"/>
      <c r="L84" s="14"/>
      <c r="M84" s="14"/>
      <c r="N84" s="14"/>
      <c r="O84" s="14"/>
      <c r="P84" s="84"/>
      <c r="Q84" s="1"/>
      <c r="R84" s="60"/>
    </row>
    <row r="85" spans="1:19" ht="15.75" hidden="1" customHeight="1">
      <c r="A85" s="47"/>
      <c r="B85" s="82"/>
      <c r="C85" s="90"/>
      <c r="D85" s="90"/>
      <c r="E85" s="40"/>
      <c r="F85" s="41"/>
      <c r="G85" s="41"/>
      <c r="H85" s="41"/>
      <c r="I85" s="14"/>
      <c r="J85" s="14"/>
      <c r="K85" s="14"/>
      <c r="L85" s="14"/>
      <c r="M85" s="14"/>
      <c r="N85" s="14"/>
      <c r="O85" s="14"/>
      <c r="P85" s="84"/>
      <c r="Q85" s="1"/>
      <c r="R85" s="60"/>
    </row>
    <row r="86" spans="1:19" ht="15.75" hidden="1" customHeight="1">
      <c r="A86" s="47"/>
      <c r="B86" s="82"/>
      <c r="C86" s="90"/>
      <c r="D86" s="90"/>
      <c r="E86" s="40"/>
      <c r="F86" s="41"/>
      <c r="G86" s="41"/>
      <c r="H86" s="41"/>
      <c r="I86" s="14"/>
      <c r="J86" s="14"/>
      <c r="K86" s="14"/>
      <c r="L86" s="14"/>
      <c r="M86" s="14"/>
      <c r="N86" s="14"/>
      <c r="O86" s="14"/>
      <c r="P86" s="84"/>
      <c r="Q86" s="1"/>
      <c r="R86" s="60"/>
    </row>
    <row r="87" spans="1:19" ht="15.75" hidden="1" customHeight="1">
      <c r="A87" s="47"/>
      <c r="B87" s="83"/>
      <c r="C87" s="91"/>
      <c r="D87" s="91"/>
      <c r="E87" s="40"/>
      <c r="F87" s="41"/>
      <c r="G87" s="41"/>
      <c r="H87" s="41"/>
      <c r="I87" s="14"/>
      <c r="J87" s="14"/>
      <c r="K87" s="14"/>
      <c r="L87" s="14"/>
      <c r="M87" s="14"/>
      <c r="N87" s="14"/>
      <c r="O87" s="14"/>
      <c r="P87" s="85"/>
      <c r="Q87" s="1"/>
      <c r="R87" s="60"/>
    </row>
    <row r="88" spans="1:19" ht="18" customHeight="1">
      <c r="A88" s="77" t="s">
        <v>55</v>
      </c>
      <c r="B88" s="89" t="s">
        <v>94</v>
      </c>
      <c r="C88" s="68" t="s">
        <v>36</v>
      </c>
      <c r="D88" s="67" t="s">
        <v>25</v>
      </c>
      <c r="E88" s="38" t="s">
        <v>9</v>
      </c>
      <c r="F88" s="39">
        <f>SUM(F89:F99)</f>
        <v>7010.9000000000005</v>
      </c>
      <c r="G88" s="39">
        <f>SUM(G89:G99)</f>
        <v>0</v>
      </c>
      <c r="H88" s="39">
        <f>SUM(H89:H99)</f>
        <v>7010.9000000000005</v>
      </c>
      <c r="I88" s="2">
        <f t="shared" ref="I88:O88" si="20">SUM(I89:I99)</f>
        <v>0</v>
      </c>
      <c r="J88" s="6">
        <f t="shared" si="20"/>
        <v>0</v>
      </c>
      <c r="K88" s="6">
        <f t="shared" si="20"/>
        <v>0</v>
      </c>
      <c r="L88" s="6">
        <f t="shared" si="20"/>
        <v>0</v>
      </c>
      <c r="M88" s="6">
        <f t="shared" si="20"/>
        <v>0</v>
      </c>
      <c r="N88" s="6">
        <f t="shared" si="20"/>
        <v>0</v>
      </c>
      <c r="O88" s="6">
        <f t="shared" si="20"/>
        <v>0</v>
      </c>
      <c r="P88" s="95" t="s">
        <v>15</v>
      </c>
      <c r="Q88" s="1"/>
      <c r="R88" s="60"/>
    </row>
    <row r="89" spans="1:19" ht="17.25" customHeight="1">
      <c r="A89" s="77"/>
      <c r="B89" s="89"/>
      <c r="C89" s="69"/>
      <c r="D89" s="67"/>
      <c r="E89" s="38" t="s">
        <v>19</v>
      </c>
      <c r="F89" s="39">
        <f t="shared" ref="F89:F94" si="21">H89+J89+L89+N89</f>
        <v>0</v>
      </c>
      <c r="G89" s="39">
        <f t="shared" ref="G89:G94" si="22">I89+K89+M89+O89</f>
        <v>0</v>
      </c>
      <c r="H89" s="39">
        <v>0</v>
      </c>
      <c r="I89" s="6">
        <v>0</v>
      </c>
      <c r="J89" s="6">
        <v>0</v>
      </c>
      <c r="K89" s="6">
        <v>0</v>
      </c>
      <c r="L89" s="6">
        <v>0</v>
      </c>
      <c r="M89" s="6">
        <v>0</v>
      </c>
      <c r="N89" s="6">
        <v>0</v>
      </c>
      <c r="O89" s="6">
        <v>0</v>
      </c>
      <c r="P89" s="95"/>
      <c r="Q89" s="1"/>
      <c r="R89" s="60"/>
      <c r="S89" s="32"/>
    </row>
    <row r="90" spans="1:19" ht="15" customHeight="1">
      <c r="A90" s="77"/>
      <c r="B90" s="89"/>
      <c r="C90" s="69"/>
      <c r="D90" s="67"/>
      <c r="E90" s="38" t="s">
        <v>20</v>
      </c>
      <c r="F90" s="39">
        <f t="shared" si="21"/>
        <v>319.3</v>
      </c>
      <c r="G90" s="39">
        <f t="shared" si="22"/>
        <v>0</v>
      </c>
      <c r="H90" s="39">
        <v>319.3</v>
      </c>
      <c r="I90" s="6">
        <v>0</v>
      </c>
      <c r="J90" s="6">
        <v>0</v>
      </c>
      <c r="K90" s="6">
        <v>0</v>
      </c>
      <c r="L90" s="6">
        <v>0</v>
      </c>
      <c r="M90" s="6">
        <v>0</v>
      </c>
      <c r="N90" s="6">
        <v>0</v>
      </c>
      <c r="O90" s="6">
        <v>0</v>
      </c>
      <c r="P90" s="95"/>
      <c r="Q90" s="1"/>
      <c r="R90" s="60"/>
    </row>
    <row r="91" spans="1:19" ht="15.75" customHeight="1">
      <c r="A91" s="77"/>
      <c r="B91" s="89"/>
      <c r="C91" s="69"/>
      <c r="D91" s="67"/>
      <c r="E91" s="38" t="s">
        <v>41</v>
      </c>
      <c r="F91" s="39">
        <f t="shared" si="21"/>
        <v>6691.6</v>
      </c>
      <c r="G91" s="39">
        <f t="shared" si="22"/>
        <v>0</v>
      </c>
      <c r="H91" s="39">
        <v>6691.6</v>
      </c>
      <c r="I91" s="6">
        <v>0</v>
      </c>
      <c r="J91" s="6">
        <v>0</v>
      </c>
      <c r="K91" s="6">
        <v>0</v>
      </c>
      <c r="L91" s="6">
        <v>0</v>
      </c>
      <c r="M91" s="6">
        <v>0</v>
      </c>
      <c r="N91" s="6">
        <v>0</v>
      </c>
      <c r="O91" s="6">
        <v>0</v>
      </c>
      <c r="P91" s="95"/>
      <c r="Q91" s="1"/>
      <c r="R91" s="60"/>
    </row>
    <row r="92" spans="1:19" ht="16.5" customHeight="1">
      <c r="A92" s="77"/>
      <c r="B92" s="89"/>
      <c r="C92" s="69"/>
      <c r="D92" s="67"/>
      <c r="E92" s="38" t="s">
        <v>42</v>
      </c>
      <c r="F92" s="39">
        <f t="shared" si="21"/>
        <v>0</v>
      </c>
      <c r="G92" s="39">
        <f t="shared" si="22"/>
        <v>0</v>
      </c>
      <c r="H92" s="39">
        <v>0</v>
      </c>
      <c r="I92" s="6">
        <v>0</v>
      </c>
      <c r="J92" s="6">
        <v>0</v>
      </c>
      <c r="K92" s="6">
        <v>0</v>
      </c>
      <c r="L92" s="6">
        <v>0</v>
      </c>
      <c r="M92" s="6">
        <v>0</v>
      </c>
      <c r="N92" s="6">
        <v>0</v>
      </c>
      <c r="O92" s="6">
        <v>0</v>
      </c>
      <c r="P92" s="95"/>
      <c r="Q92" s="1"/>
      <c r="R92" s="60"/>
    </row>
    <row r="93" spans="1:19" ht="17.25" customHeight="1">
      <c r="A93" s="77"/>
      <c r="B93" s="89"/>
      <c r="C93" s="69"/>
      <c r="D93" s="67"/>
      <c r="E93" s="38" t="s">
        <v>43</v>
      </c>
      <c r="F93" s="39">
        <f t="shared" si="21"/>
        <v>0</v>
      </c>
      <c r="G93" s="39">
        <f t="shared" si="22"/>
        <v>0</v>
      </c>
      <c r="H93" s="39">
        <v>0</v>
      </c>
      <c r="I93" s="6">
        <v>0</v>
      </c>
      <c r="J93" s="6">
        <v>0</v>
      </c>
      <c r="K93" s="6">
        <v>0</v>
      </c>
      <c r="L93" s="6">
        <v>0</v>
      </c>
      <c r="M93" s="6">
        <v>0</v>
      </c>
      <c r="N93" s="6">
        <v>0</v>
      </c>
      <c r="O93" s="6">
        <v>0</v>
      </c>
      <c r="P93" s="95"/>
      <c r="Q93" s="1"/>
      <c r="R93" s="60"/>
    </row>
    <row r="94" spans="1:19" ht="18" customHeight="1">
      <c r="A94" s="77"/>
      <c r="B94" s="89"/>
      <c r="C94" s="69">
        <v>3</v>
      </c>
      <c r="D94" s="67"/>
      <c r="E94" s="38" t="s">
        <v>44</v>
      </c>
      <c r="F94" s="39">
        <f t="shared" si="21"/>
        <v>0</v>
      </c>
      <c r="G94" s="39">
        <f t="shared" si="22"/>
        <v>0</v>
      </c>
      <c r="H94" s="39">
        <v>0</v>
      </c>
      <c r="I94" s="6">
        <v>0</v>
      </c>
      <c r="J94" s="6">
        <v>0</v>
      </c>
      <c r="K94" s="6">
        <v>0</v>
      </c>
      <c r="L94" s="6">
        <v>0</v>
      </c>
      <c r="M94" s="6">
        <v>0</v>
      </c>
      <c r="N94" s="6">
        <v>0</v>
      </c>
      <c r="O94" s="6">
        <v>0</v>
      </c>
      <c r="P94" s="95"/>
      <c r="Q94" s="1"/>
      <c r="R94" s="60"/>
    </row>
    <row r="95" spans="1:19" ht="15.75" hidden="1" customHeight="1">
      <c r="A95" s="47"/>
      <c r="B95" s="89"/>
      <c r="C95" s="69"/>
      <c r="D95" s="67"/>
      <c r="E95" s="38"/>
      <c r="F95" s="39"/>
      <c r="G95" s="39"/>
      <c r="H95" s="39"/>
      <c r="I95" s="6"/>
      <c r="J95" s="6"/>
      <c r="K95" s="6"/>
      <c r="L95" s="6"/>
      <c r="M95" s="6"/>
      <c r="N95" s="6"/>
      <c r="O95" s="6"/>
      <c r="P95" s="95"/>
      <c r="Q95" s="1"/>
      <c r="R95" s="60"/>
    </row>
    <row r="96" spans="1:19" ht="15.75" hidden="1" customHeight="1">
      <c r="A96" s="47"/>
      <c r="B96" s="89"/>
      <c r="C96" s="69"/>
      <c r="D96" s="67"/>
      <c r="E96" s="38"/>
      <c r="F96" s="39"/>
      <c r="G96" s="39"/>
      <c r="H96" s="39"/>
      <c r="I96" s="6"/>
      <c r="J96" s="6"/>
      <c r="K96" s="6"/>
      <c r="L96" s="6"/>
      <c r="M96" s="6"/>
      <c r="N96" s="6"/>
      <c r="O96" s="6"/>
      <c r="P96" s="95"/>
      <c r="Q96" s="1"/>
      <c r="R96" s="60"/>
    </row>
    <row r="97" spans="1:19" ht="15.75" hidden="1" customHeight="1">
      <c r="A97" s="47"/>
      <c r="B97" s="89"/>
      <c r="C97" s="69"/>
      <c r="D97" s="67"/>
      <c r="E97" s="38"/>
      <c r="F97" s="39"/>
      <c r="G97" s="39"/>
      <c r="H97" s="39"/>
      <c r="I97" s="6"/>
      <c r="J97" s="6"/>
      <c r="K97" s="6"/>
      <c r="L97" s="6"/>
      <c r="M97" s="6"/>
      <c r="N97" s="6"/>
      <c r="O97" s="6"/>
      <c r="P97" s="95"/>
      <c r="Q97" s="1"/>
      <c r="R97" s="60"/>
    </row>
    <row r="98" spans="1:19" ht="15.75" hidden="1" customHeight="1">
      <c r="A98" s="47"/>
      <c r="B98" s="89"/>
      <c r="C98" s="69"/>
      <c r="D98" s="67"/>
      <c r="E98" s="38"/>
      <c r="F98" s="39"/>
      <c r="G98" s="39"/>
      <c r="H98" s="39"/>
      <c r="I98" s="6"/>
      <c r="J98" s="6"/>
      <c r="K98" s="6"/>
      <c r="L98" s="6"/>
      <c r="M98" s="6"/>
      <c r="N98" s="6"/>
      <c r="O98" s="6"/>
      <c r="P98" s="95"/>
      <c r="Q98" s="1"/>
      <c r="R98" s="60"/>
    </row>
    <row r="99" spans="1:19" ht="15.75" hidden="1" customHeight="1">
      <c r="A99" s="47"/>
      <c r="B99" s="89"/>
      <c r="C99" s="69"/>
      <c r="D99" s="67"/>
      <c r="E99" s="38"/>
      <c r="F99" s="39"/>
      <c r="G99" s="39"/>
      <c r="H99" s="39"/>
      <c r="I99" s="6"/>
      <c r="J99" s="6"/>
      <c r="K99" s="6"/>
      <c r="L99" s="6"/>
      <c r="M99" s="6"/>
      <c r="N99" s="6"/>
      <c r="O99" s="6"/>
      <c r="P99" s="95"/>
      <c r="Q99" s="1"/>
      <c r="R99" s="60"/>
    </row>
    <row r="100" spans="1:19" ht="15.75" customHeight="1">
      <c r="A100" s="77" t="s">
        <v>56</v>
      </c>
      <c r="B100" s="89" t="s">
        <v>95</v>
      </c>
      <c r="C100" s="68" t="s">
        <v>36</v>
      </c>
      <c r="D100" s="67" t="s">
        <v>25</v>
      </c>
      <c r="E100" s="38" t="s">
        <v>9</v>
      </c>
      <c r="F100" s="39">
        <f>SUM(F101:F111)</f>
        <v>16908.600000000002</v>
      </c>
      <c r="G100" s="39">
        <f>SUM(G101:G111)</f>
        <v>0</v>
      </c>
      <c r="H100" s="39">
        <f>SUM(H101:H111)</f>
        <v>16908.600000000002</v>
      </c>
      <c r="I100" s="2">
        <f t="shared" ref="I100:O100" si="23">SUM(I101:I111)</f>
        <v>0</v>
      </c>
      <c r="J100" s="6">
        <f t="shared" si="23"/>
        <v>0</v>
      </c>
      <c r="K100" s="6">
        <f t="shared" si="23"/>
        <v>0</v>
      </c>
      <c r="L100" s="6">
        <f t="shared" si="23"/>
        <v>0</v>
      </c>
      <c r="M100" s="6">
        <f t="shared" si="23"/>
        <v>0</v>
      </c>
      <c r="N100" s="6">
        <f t="shared" si="23"/>
        <v>0</v>
      </c>
      <c r="O100" s="6">
        <f t="shared" si="23"/>
        <v>0</v>
      </c>
      <c r="P100" s="95" t="s">
        <v>15</v>
      </c>
      <c r="Q100" s="1"/>
      <c r="R100" s="60"/>
    </row>
    <row r="101" spans="1:19" ht="16.5" customHeight="1">
      <c r="A101" s="77"/>
      <c r="B101" s="89"/>
      <c r="C101" s="69"/>
      <c r="D101" s="67"/>
      <c r="E101" s="38" t="s">
        <v>19</v>
      </c>
      <c r="F101" s="39">
        <f t="shared" ref="F101:F106" si="24">H101+J101+L101+N101</f>
        <v>0</v>
      </c>
      <c r="G101" s="39">
        <f t="shared" ref="G101:G106" si="25">I101+K101+M101+O101</f>
        <v>0</v>
      </c>
      <c r="H101" s="39">
        <v>0</v>
      </c>
      <c r="I101" s="6">
        <v>0</v>
      </c>
      <c r="J101" s="6">
        <v>0</v>
      </c>
      <c r="K101" s="6">
        <v>0</v>
      </c>
      <c r="L101" s="6">
        <v>0</v>
      </c>
      <c r="M101" s="6">
        <v>0</v>
      </c>
      <c r="N101" s="6">
        <v>0</v>
      </c>
      <c r="O101" s="6">
        <v>0</v>
      </c>
      <c r="P101" s="95"/>
      <c r="Q101" s="1"/>
      <c r="R101" s="60"/>
      <c r="S101" s="32"/>
    </row>
    <row r="102" spans="1:19" ht="17.25" customHeight="1">
      <c r="A102" s="77"/>
      <c r="B102" s="89"/>
      <c r="C102" s="69"/>
      <c r="D102" s="67"/>
      <c r="E102" s="38" t="s">
        <v>20</v>
      </c>
      <c r="F102" s="39">
        <f t="shared" si="24"/>
        <v>779.9</v>
      </c>
      <c r="G102" s="39">
        <f t="shared" si="25"/>
        <v>0</v>
      </c>
      <c r="H102" s="39">
        <v>779.9</v>
      </c>
      <c r="I102" s="6">
        <v>0</v>
      </c>
      <c r="J102" s="6">
        <v>0</v>
      </c>
      <c r="K102" s="6">
        <v>0</v>
      </c>
      <c r="L102" s="6">
        <v>0</v>
      </c>
      <c r="M102" s="6">
        <v>0</v>
      </c>
      <c r="N102" s="6">
        <v>0</v>
      </c>
      <c r="O102" s="6">
        <v>0</v>
      </c>
      <c r="P102" s="95"/>
      <c r="Q102" s="1"/>
      <c r="R102" s="60"/>
    </row>
    <row r="103" spans="1:19" ht="16.5" customHeight="1">
      <c r="A103" s="77"/>
      <c r="B103" s="89"/>
      <c r="C103" s="69"/>
      <c r="D103" s="67"/>
      <c r="E103" s="38" t="s">
        <v>41</v>
      </c>
      <c r="F103" s="39">
        <f t="shared" si="24"/>
        <v>0</v>
      </c>
      <c r="G103" s="39">
        <f t="shared" si="25"/>
        <v>0</v>
      </c>
      <c r="H103" s="39"/>
      <c r="I103" s="6">
        <v>0</v>
      </c>
      <c r="J103" s="6">
        <v>0</v>
      </c>
      <c r="K103" s="6">
        <v>0</v>
      </c>
      <c r="L103" s="6">
        <v>0</v>
      </c>
      <c r="M103" s="6">
        <v>0</v>
      </c>
      <c r="N103" s="6">
        <v>0</v>
      </c>
      <c r="O103" s="6">
        <v>0</v>
      </c>
      <c r="P103" s="95"/>
      <c r="Q103" s="1"/>
      <c r="R103" s="60"/>
    </row>
    <row r="104" spans="1:19" ht="18" customHeight="1">
      <c r="A104" s="77"/>
      <c r="B104" s="89"/>
      <c r="C104" s="69"/>
      <c r="D104" s="67"/>
      <c r="E104" s="38" t="s">
        <v>42</v>
      </c>
      <c r="F104" s="39">
        <f t="shared" si="24"/>
        <v>16128.7</v>
      </c>
      <c r="G104" s="39">
        <f t="shared" si="25"/>
        <v>0</v>
      </c>
      <c r="H104" s="39">
        <v>16128.7</v>
      </c>
      <c r="I104" s="6">
        <v>0</v>
      </c>
      <c r="J104" s="6">
        <v>0</v>
      </c>
      <c r="K104" s="6">
        <v>0</v>
      </c>
      <c r="L104" s="6">
        <v>0</v>
      </c>
      <c r="M104" s="6">
        <v>0</v>
      </c>
      <c r="N104" s="6">
        <v>0</v>
      </c>
      <c r="O104" s="6">
        <v>0</v>
      </c>
      <c r="P104" s="95"/>
      <c r="Q104" s="1"/>
      <c r="R104" s="60"/>
    </row>
    <row r="105" spans="1:19" ht="17.25" customHeight="1">
      <c r="A105" s="77"/>
      <c r="B105" s="89"/>
      <c r="C105" s="69"/>
      <c r="D105" s="67"/>
      <c r="E105" s="38" t="s">
        <v>43</v>
      </c>
      <c r="F105" s="39">
        <f t="shared" si="24"/>
        <v>0</v>
      </c>
      <c r="G105" s="39">
        <f t="shared" si="25"/>
        <v>0</v>
      </c>
      <c r="H105" s="39">
        <v>0</v>
      </c>
      <c r="I105" s="6">
        <v>0</v>
      </c>
      <c r="J105" s="6">
        <v>0</v>
      </c>
      <c r="K105" s="6">
        <v>0</v>
      </c>
      <c r="L105" s="6">
        <v>0</v>
      </c>
      <c r="M105" s="6">
        <v>0</v>
      </c>
      <c r="N105" s="6">
        <v>0</v>
      </c>
      <c r="O105" s="6">
        <v>0</v>
      </c>
      <c r="P105" s="95"/>
      <c r="Q105" s="1"/>
      <c r="R105" s="60"/>
    </row>
    <row r="106" spans="1:19" ht="18.75" customHeight="1">
      <c r="A106" s="77"/>
      <c r="B106" s="89"/>
      <c r="C106" s="69"/>
      <c r="D106" s="67"/>
      <c r="E106" s="38" t="s">
        <v>44</v>
      </c>
      <c r="F106" s="39">
        <f t="shared" si="24"/>
        <v>0</v>
      </c>
      <c r="G106" s="39">
        <f t="shared" si="25"/>
        <v>0</v>
      </c>
      <c r="H106" s="39">
        <v>0</v>
      </c>
      <c r="I106" s="6">
        <v>0</v>
      </c>
      <c r="J106" s="6">
        <v>0</v>
      </c>
      <c r="K106" s="6">
        <v>0</v>
      </c>
      <c r="L106" s="6">
        <v>0</v>
      </c>
      <c r="M106" s="6">
        <v>0</v>
      </c>
      <c r="N106" s="6">
        <v>0</v>
      </c>
      <c r="O106" s="6">
        <v>0</v>
      </c>
      <c r="P106" s="95"/>
      <c r="Q106" s="1"/>
      <c r="R106" s="60"/>
    </row>
    <row r="107" spans="1:19" ht="15.75" hidden="1" customHeight="1">
      <c r="A107" s="47"/>
      <c r="B107" s="89"/>
      <c r="C107" s="69"/>
      <c r="D107" s="67"/>
      <c r="E107" s="19"/>
      <c r="F107" s="2"/>
      <c r="G107" s="2"/>
      <c r="H107" s="6"/>
      <c r="I107" s="6"/>
      <c r="J107" s="6"/>
      <c r="K107" s="6"/>
      <c r="L107" s="6"/>
      <c r="M107" s="6"/>
      <c r="N107" s="6"/>
      <c r="O107" s="6"/>
      <c r="P107" s="95"/>
      <c r="Q107" s="1"/>
      <c r="R107" s="60"/>
    </row>
    <row r="108" spans="1:19" ht="15.75" hidden="1" customHeight="1">
      <c r="A108" s="47"/>
      <c r="B108" s="89"/>
      <c r="C108" s="69"/>
      <c r="D108" s="67"/>
      <c r="E108" s="19"/>
      <c r="F108" s="2"/>
      <c r="G108" s="2"/>
      <c r="H108" s="6"/>
      <c r="I108" s="6"/>
      <c r="J108" s="6"/>
      <c r="K108" s="6"/>
      <c r="L108" s="6"/>
      <c r="M108" s="6"/>
      <c r="N108" s="6"/>
      <c r="O108" s="6"/>
      <c r="P108" s="95"/>
      <c r="Q108" s="1"/>
      <c r="R108" s="60"/>
    </row>
    <row r="109" spans="1:19" ht="15.75" hidden="1" customHeight="1">
      <c r="A109" s="47"/>
      <c r="B109" s="89"/>
      <c r="C109" s="69"/>
      <c r="D109" s="67"/>
      <c r="E109" s="19"/>
      <c r="F109" s="2"/>
      <c r="G109" s="2"/>
      <c r="H109" s="6"/>
      <c r="I109" s="6"/>
      <c r="J109" s="6"/>
      <c r="K109" s="6"/>
      <c r="L109" s="6"/>
      <c r="M109" s="6"/>
      <c r="N109" s="6"/>
      <c r="O109" s="6"/>
      <c r="P109" s="95"/>
      <c r="Q109" s="1"/>
      <c r="R109" s="60"/>
    </row>
    <row r="110" spans="1:19" ht="15.75" hidden="1" customHeight="1">
      <c r="A110" s="47"/>
      <c r="B110" s="89"/>
      <c r="C110" s="69"/>
      <c r="D110" s="67"/>
      <c r="E110" s="19"/>
      <c r="F110" s="2"/>
      <c r="G110" s="2"/>
      <c r="H110" s="6"/>
      <c r="I110" s="6"/>
      <c r="J110" s="6"/>
      <c r="K110" s="6"/>
      <c r="L110" s="6"/>
      <c r="M110" s="6"/>
      <c r="N110" s="6"/>
      <c r="O110" s="6"/>
      <c r="P110" s="95"/>
      <c r="Q110" s="1"/>
      <c r="R110" s="60"/>
    </row>
    <row r="111" spans="1:19" ht="15.75" hidden="1" customHeight="1">
      <c r="A111" s="47"/>
      <c r="B111" s="89"/>
      <c r="C111" s="70"/>
      <c r="D111" s="67"/>
      <c r="E111" s="19"/>
      <c r="F111" s="2"/>
      <c r="G111" s="2"/>
      <c r="H111" s="6"/>
      <c r="I111" s="6"/>
      <c r="J111" s="6"/>
      <c r="K111" s="6"/>
      <c r="L111" s="6"/>
      <c r="M111" s="6"/>
      <c r="N111" s="6"/>
      <c r="O111" s="6"/>
      <c r="P111" s="95"/>
      <c r="Q111" s="1"/>
      <c r="R111" s="60"/>
    </row>
    <row r="112" spans="1:19" ht="15.75" customHeight="1">
      <c r="A112" s="77" t="s">
        <v>57</v>
      </c>
      <c r="B112" s="89" t="s">
        <v>89</v>
      </c>
      <c r="C112" s="68" t="s">
        <v>36</v>
      </c>
      <c r="D112" s="67" t="s">
        <v>25</v>
      </c>
      <c r="E112" s="38" t="s">
        <v>9</v>
      </c>
      <c r="F112" s="39">
        <f t="shared" ref="F112:O112" si="26">SUM(F113:F123)</f>
        <v>73213</v>
      </c>
      <c r="G112" s="39">
        <f t="shared" si="26"/>
        <v>0</v>
      </c>
      <c r="H112" s="39">
        <f t="shared" si="26"/>
        <v>73213</v>
      </c>
      <c r="I112" s="2">
        <f t="shared" si="26"/>
        <v>0</v>
      </c>
      <c r="J112" s="6">
        <f t="shared" si="26"/>
        <v>0</v>
      </c>
      <c r="K112" s="6">
        <f t="shared" si="26"/>
        <v>0</v>
      </c>
      <c r="L112" s="6">
        <f t="shared" si="26"/>
        <v>0</v>
      </c>
      <c r="M112" s="6">
        <f t="shared" si="26"/>
        <v>0</v>
      </c>
      <c r="N112" s="6">
        <f t="shared" si="26"/>
        <v>0</v>
      </c>
      <c r="O112" s="6">
        <f t="shared" si="26"/>
        <v>0</v>
      </c>
      <c r="P112" s="95" t="s">
        <v>15</v>
      </c>
      <c r="Q112" s="1"/>
      <c r="R112" s="60"/>
    </row>
    <row r="113" spans="1:19">
      <c r="A113" s="77"/>
      <c r="B113" s="89"/>
      <c r="C113" s="69"/>
      <c r="D113" s="67"/>
      <c r="E113" s="38" t="s">
        <v>19</v>
      </c>
      <c r="F113" s="39">
        <f t="shared" ref="F113:G117" si="27">H113+J113+L113+N113</f>
        <v>0</v>
      </c>
      <c r="G113" s="39">
        <f t="shared" si="27"/>
        <v>0</v>
      </c>
      <c r="H113" s="39">
        <v>0</v>
      </c>
      <c r="I113" s="6">
        <v>0</v>
      </c>
      <c r="J113" s="6">
        <v>0</v>
      </c>
      <c r="K113" s="6">
        <v>0</v>
      </c>
      <c r="L113" s="6">
        <v>0</v>
      </c>
      <c r="M113" s="6">
        <v>0</v>
      </c>
      <c r="N113" s="6">
        <v>0</v>
      </c>
      <c r="O113" s="6">
        <v>0</v>
      </c>
      <c r="P113" s="95"/>
      <c r="Q113" s="1"/>
      <c r="R113" s="60"/>
      <c r="S113" s="32"/>
    </row>
    <row r="114" spans="1:19">
      <c r="A114" s="77"/>
      <c r="B114" s="89"/>
      <c r="C114" s="69"/>
      <c r="D114" s="67"/>
      <c r="E114" s="38" t="s">
        <v>20</v>
      </c>
      <c r="F114" s="39">
        <f t="shared" si="27"/>
        <v>20473.5</v>
      </c>
      <c r="G114" s="39">
        <f t="shared" si="27"/>
        <v>0</v>
      </c>
      <c r="H114" s="39">
        <v>20473.5</v>
      </c>
      <c r="I114" s="6">
        <v>0</v>
      </c>
      <c r="J114" s="6">
        <v>0</v>
      </c>
      <c r="K114" s="6">
        <v>0</v>
      </c>
      <c r="L114" s="6">
        <v>0</v>
      </c>
      <c r="M114" s="6">
        <v>0</v>
      </c>
      <c r="N114" s="6">
        <v>0</v>
      </c>
      <c r="O114" s="6">
        <v>0</v>
      </c>
      <c r="P114" s="95"/>
      <c r="Q114" s="1"/>
      <c r="R114" s="60"/>
    </row>
    <row r="115" spans="1:19">
      <c r="A115" s="77"/>
      <c r="B115" s="89"/>
      <c r="C115" s="69"/>
      <c r="D115" s="67"/>
      <c r="E115" s="38" t="s">
        <v>41</v>
      </c>
      <c r="F115" s="39">
        <f t="shared" si="27"/>
        <v>52739.5</v>
      </c>
      <c r="G115" s="39">
        <f t="shared" si="27"/>
        <v>0</v>
      </c>
      <c r="H115" s="39">
        <v>52739.5</v>
      </c>
      <c r="I115" s="6">
        <v>0</v>
      </c>
      <c r="J115" s="6">
        <v>0</v>
      </c>
      <c r="K115" s="6">
        <v>0</v>
      </c>
      <c r="L115" s="6">
        <v>0</v>
      </c>
      <c r="M115" s="6">
        <v>0</v>
      </c>
      <c r="N115" s="6">
        <v>0</v>
      </c>
      <c r="O115" s="6">
        <v>0</v>
      </c>
      <c r="P115" s="95"/>
      <c r="Q115" s="1"/>
      <c r="R115" s="60"/>
    </row>
    <row r="116" spans="1:19">
      <c r="A116" s="77"/>
      <c r="B116" s="89"/>
      <c r="C116" s="69"/>
      <c r="D116" s="67"/>
      <c r="E116" s="38" t="s">
        <v>42</v>
      </c>
      <c r="F116" s="39">
        <f t="shared" si="27"/>
        <v>0</v>
      </c>
      <c r="G116" s="39">
        <f t="shared" si="27"/>
        <v>0</v>
      </c>
      <c r="H116" s="39">
        <v>0</v>
      </c>
      <c r="I116" s="6">
        <v>0</v>
      </c>
      <c r="J116" s="6">
        <v>0</v>
      </c>
      <c r="K116" s="6">
        <v>0</v>
      </c>
      <c r="L116" s="6">
        <v>0</v>
      </c>
      <c r="M116" s="6">
        <v>0</v>
      </c>
      <c r="N116" s="6">
        <v>0</v>
      </c>
      <c r="O116" s="6">
        <v>0</v>
      </c>
      <c r="P116" s="95"/>
      <c r="Q116" s="1"/>
      <c r="R116" s="60"/>
    </row>
    <row r="117" spans="1:19">
      <c r="A117" s="77"/>
      <c r="B117" s="89"/>
      <c r="C117" s="69"/>
      <c r="D117" s="67"/>
      <c r="E117" s="38" t="s">
        <v>43</v>
      </c>
      <c r="F117" s="39">
        <f t="shared" si="27"/>
        <v>0</v>
      </c>
      <c r="G117" s="39">
        <f t="shared" si="27"/>
        <v>0</v>
      </c>
      <c r="H117" s="39">
        <v>0</v>
      </c>
      <c r="I117" s="6">
        <v>0</v>
      </c>
      <c r="J117" s="6">
        <v>0</v>
      </c>
      <c r="K117" s="6">
        <v>0</v>
      </c>
      <c r="L117" s="6">
        <v>0</v>
      </c>
      <c r="M117" s="6">
        <v>0</v>
      </c>
      <c r="N117" s="6">
        <v>0</v>
      </c>
      <c r="O117" s="6">
        <v>0</v>
      </c>
      <c r="P117" s="95"/>
      <c r="Q117" s="1"/>
      <c r="R117" s="60"/>
    </row>
    <row r="118" spans="1:19">
      <c r="A118" s="77"/>
      <c r="B118" s="89"/>
      <c r="C118" s="69"/>
      <c r="D118" s="67"/>
      <c r="E118" s="38" t="s">
        <v>44</v>
      </c>
      <c r="F118" s="39">
        <f>H118+J118+L118+N118</f>
        <v>0</v>
      </c>
      <c r="G118" s="39">
        <f>I118+K118+M118+O118</f>
        <v>0</v>
      </c>
      <c r="H118" s="39">
        <v>0</v>
      </c>
      <c r="I118" s="6">
        <v>0</v>
      </c>
      <c r="J118" s="6">
        <v>0</v>
      </c>
      <c r="K118" s="6">
        <v>0</v>
      </c>
      <c r="L118" s="6">
        <v>0</v>
      </c>
      <c r="M118" s="6">
        <v>0</v>
      </c>
      <c r="N118" s="6">
        <v>0</v>
      </c>
      <c r="O118" s="6">
        <v>0</v>
      </c>
      <c r="P118" s="95"/>
      <c r="Q118" s="1"/>
      <c r="R118" s="60"/>
    </row>
    <row r="119" spans="1:19" ht="15.75" hidden="1" customHeight="1">
      <c r="A119" s="47"/>
      <c r="B119" s="89"/>
      <c r="C119" s="69"/>
      <c r="D119" s="67"/>
      <c r="E119" s="38"/>
      <c r="F119" s="39"/>
      <c r="G119" s="39"/>
      <c r="H119" s="39"/>
      <c r="I119" s="6"/>
      <c r="J119" s="6"/>
      <c r="K119" s="6"/>
      <c r="L119" s="6"/>
      <c r="M119" s="6"/>
      <c r="N119" s="6"/>
      <c r="O119" s="6"/>
      <c r="P119" s="95"/>
      <c r="Q119" s="1"/>
      <c r="R119" s="60"/>
    </row>
    <row r="120" spans="1:19" ht="15.75" hidden="1" customHeight="1">
      <c r="A120" s="47"/>
      <c r="B120" s="89"/>
      <c r="C120" s="69"/>
      <c r="D120" s="67"/>
      <c r="E120" s="38"/>
      <c r="F120" s="39"/>
      <c r="G120" s="39"/>
      <c r="H120" s="39"/>
      <c r="I120" s="6"/>
      <c r="J120" s="6"/>
      <c r="K120" s="6"/>
      <c r="L120" s="6"/>
      <c r="M120" s="6"/>
      <c r="N120" s="6"/>
      <c r="O120" s="6"/>
      <c r="P120" s="95"/>
      <c r="Q120" s="1"/>
      <c r="R120" s="60"/>
    </row>
    <row r="121" spans="1:19" ht="15.75" hidden="1" customHeight="1">
      <c r="A121" s="47"/>
      <c r="B121" s="89"/>
      <c r="C121" s="69"/>
      <c r="D121" s="67"/>
      <c r="E121" s="38"/>
      <c r="F121" s="39"/>
      <c r="G121" s="39"/>
      <c r="H121" s="39"/>
      <c r="I121" s="6"/>
      <c r="J121" s="6"/>
      <c r="K121" s="6"/>
      <c r="L121" s="6"/>
      <c r="M121" s="6"/>
      <c r="N121" s="6"/>
      <c r="O121" s="6"/>
      <c r="P121" s="95"/>
      <c r="Q121" s="1"/>
      <c r="R121" s="60"/>
    </row>
    <row r="122" spans="1:19" ht="15.75" hidden="1" customHeight="1">
      <c r="A122" s="47"/>
      <c r="B122" s="89"/>
      <c r="C122" s="69"/>
      <c r="D122" s="67"/>
      <c r="E122" s="38"/>
      <c r="F122" s="39"/>
      <c r="G122" s="39"/>
      <c r="H122" s="39"/>
      <c r="I122" s="6"/>
      <c r="J122" s="6"/>
      <c r="K122" s="6"/>
      <c r="L122" s="6"/>
      <c r="M122" s="6"/>
      <c r="N122" s="6"/>
      <c r="O122" s="6"/>
      <c r="P122" s="95"/>
      <c r="Q122" s="1"/>
      <c r="R122" s="60"/>
    </row>
    <row r="123" spans="1:19" ht="15.75" hidden="1" customHeight="1">
      <c r="A123" s="47"/>
      <c r="B123" s="89"/>
      <c r="C123" s="70"/>
      <c r="D123" s="67"/>
      <c r="E123" s="38"/>
      <c r="F123" s="39"/>
      <c r="G123" s="39"/>
      <c r="H123" s="39"/>
      <c r="I123" s="6"/>
      <c r="J123" s="6"/>
      <c r="K123" s="6"/>
      <c r="L123" s="6"/>
      <c r="M123" s="6"/>
      <c r="N123" s="6"/>
      <c r="O123" s="6"/>
      <c r="P123" s="95"/>
      <c r="Q123" s="1"/>
      <c r="R123" s="60"/>
    </row>
    <row r="124" spans="1:19" ht="15.75" customHeight="1">
      <c r="A124" s="77" t="s">
        <v>58</v>
      </c>
      <c r="B124" s="89" t="s">
        <v>96</v>
      </c>
      <c r="C124" s="68" t="s">
        <v>36</v>
      </c>
      <c r="D124" s="67" t="s">
        <v>25</v>
      </c>
      <c r="E124" s="38" t="s">
        <v>9</v>
      </c>
      <c r="F124" s="39">
        <f>SUM(F125:F135)</f>
        <v>80171.7</v>
      </c>
      <c r="G124" s="39">
        <f>SUM(G125:G135)</f>
        <v>0</v>
      </c>
      <c r="H124" s="39">
        <f t="shared" ref="H124:M124" si="28">SUM(H125:H135)</f>
        <v>80171.7</v>
      </c>
      <c r="I124" s="2">
        <f t="shared" si="28"/>
        <v>0</v>
      </c>
      <c r="J124" s="2">
        <f t="shared" si="28"/>
        <v>0</v>
      </c>
      <c r="K124" s="2">
        <f t="shared" si="28"/>
        <v>0</v>
      </c>
      <c r="L124" s="2">
        <f t="shared" si="28"/>
        <v>0</v>
      </c>
      <c r="M124" s="2">
        <f t="shared" si="28"/>
        <v>0</v>
      </c>
      <c r="N124" s="2">
        <f>SUM(N125:N135)</f>
        <v>0</v>
      </c>
      <c r="O124" s="2">
        <f>SUM(O125:O135)</f>
        <v>0</v>
      </c>
      <c r="P124" s="95" t="s">
        <v>15</v>
      </c>
      <c r="Q124" s="1"/>
      <c r="R124" s="60"/>
    </row>
    <row r="125" spans="1:19">
      <c r="A125" s="77"/>
      <c r="B125" s="89"/>
      <c r="C125" s="69"/>
      <c r="D125" s="67"/>
      <c r="E125" s="38" t="s">
        <v>19</v>
      </c>
      <c r="F125" s="39">
        <f t="shared" ref="F125:G129" si="29">H125+J125+L125+N125</f>
        <v>0</v>
      </c>
      <c r="G125" s="39">
        <f t="shared" si="29"/>
        <v>0</v>
      </c>
      <c r="H125" s="39">
        <v>0</v>
      </c>
      <c r="I125" s="6">
        <v>0</v>
      </c>
      <c r="J125" s="6">
        <v>0</v>
      </c>
      <c r="K125" s="6">
        <v>0</v>
      </c>
      <c r="L125" s="6">
        <v>0</v>
      </c>
      <c r="M125" s="6">
        <v>0</v>
      </c>
      <c r="N125" s="6">
        <v>0</v>
      </c>
      <c r="O125" s="6">
        <v>0</v>
      </c>
      <c r="P125" s="95"/>
      <c r="Q125" s="1"/>
      <c r="R125" s="60"/>
      <c r="S125" s="32"/>
    </row>
    <row r="126" spans="1:19">
      <c r="A126" s="77"/>
      <c r="B126" s="89"/>
      <c r="C126" s="69"/>
      <c r="D126" s="67"/>
      <c r="E126" s="38" t="s">
        <v>20</v>
      </c>
      <c r="F126" s="39">
        <f t="shared" si="29"/>
        <v>3650.8</v>
      </c>
      <c r="G126" s="39">
        <f t="shared" si="29"/>
        <v>0</v>
      </c>
      <c r="H126" s="39">
        <v>3650.8</v>
      </c>
      <c r="I126" s="6">
        <v>0</v>
      </c>
      <c r="J126" s="6">
        <v>0</v>
      </c>
      <c r="K126" s="6">
        <v>0</v>
      </c>
      <c r="L126" s="6">
        <v>0</v>
      </c>
      <c r="M126" s="6">
        <v>0</v>
      </c>
      <c r="N126" s="6">
        <v>0</v>
      </c>
      <c r="O126" s="6">
        <v>0</v>
      </c>
      <c r="P126" s="95"/>
      <c r="Q126" s="1"/>
      <c r="R126" s="60"/>
    </row>
    <row r="127" spans="1:19">
      <c r="A127" s="77"/>
      <c r="B127" s="89"/>
      <c r="C127" s="69"/>
      <c r="D127" s="67"/>
      <c r="E127" s="38" t="s">
        <v>41</v>
      </c>
      <c r="F127" s="39">
        <f t="shared" si="29"/>
        <v>76520.899999999994</v>
      </c>
      <c r="G127" s="39">
        <f t="shared" si="29"/>
        <v>0</v>
      </c>
      <c r="H127" s="39">
        <v>76520.899999999994</v>
      </c>
      <c r="I127" s="6">
        <v>0</v>
      </c>
      <c r="J127" s="6">
        <v>0</v>
      </c>
      <c r="K127" s="6">
        <v>0</v>
      </c>
      <c r="L127" s="6">
        <v>0</v>
      </c>
      <c r="M127" s="6">
        <v>0</v>
      </c>
      <c r="N127" s="6">
        <v>0</v>
      </c>
      <c r="O127" s="6">
        <v>0</v>
      </c>
      <c r="P127" s="95"/>
      <c r="Q127" s="1"/>
      <c r="R127" s="60"/>
    </row>
    <row r="128" spans="1:19">
      <c r="A128" s="77"/>
      <c r="B128" s="89"/>
      <c r="C128" s="69"/>
      <c r="D128" s="67"/>
      <c r="E128" s="38" t="s">
        <v>42</v>
      </c>
      <c r="F128" s="39">
        <f t="shared" si="29"/>
        <v>0</v>
      </c>
      <c r="G128" s="39">
        <f t="shared" si="29"/>
        <v>0</v>
      </c>
      <c r="H128" s="39">
        <v>0</v>
      </c>
      <c r="I128" s="6">
        <v>0</v>
      </c>
      <c r="J128" s="6">
        <v>0</v>
      </c>
      <c r="K128" s="6">
        <v>0</v>
      </c>
      <c r="L128" s="6">
        <v>0</v>
      </c>
      <c r="M128" s="6">
        <v>0</v>
      </c>
      <c r="N128" s="6">
        <v>0</v>
      </c>
      <c r="O128" s="6">
        <v>0</v>
      </c>
      <c r="P128" s="95"/>
      <c r="Q128" s="1"/>
      <c r="R128" s="60"/>
    </row>
    <row r="129" spans="1:21">
      <c r="A129" s="77"/>
      <c r="B129" s="89"/>
      <c r="C129" s="69"/>
      <c r="D129" s="67"/>
      <c r="E129" s="38" t="s">
        <v>43</v>
      </c>
      <c r="F129" s="39">
        <f t="shared" si="29"/>
        <v>0</v>
      </c>
      <c r="G129" s="39">
        <f t="shared" si="29"/>
        <v>0</v>
      </c>
      <c r="H129" s="39">
        <v>0</v>
      </c>
      <c r="I129" s="6">
        <v>0</v>
      </c>
      <c r="J129" s="6">
        <v>0</v>
      </c>
      <c r="K129" s="6">
        <v>0</v>
      </c>
      <c r="L129" s="6">
        <v>0</v>
      </c>
      <c r="M129" s="6">
        <v>0</v>
      </c>
      <c r="N129" s="6">
        <v>0</v>
      </c>
      <c r="O129" s="6">
        <v>0</v>
      </c>
      <c r="P129" s="95"/>
      <c r="Q129" s="1"/>
      <c r="R129" s="60"/>
    </row>
    <row r="130" spans="1:21">
      <c r="A130" s="77"/>
      <c r="B130" s="89"/>
      <c r="C130" s="69"/>
      <c r="D130" s="67"/>
      <c r="E130" s="38" t="s">
        <v>44</v>
      </c>
      <c r="F130" s="39">
        <f>H130+J130+L130+N130</f>
        <v>0</v>
      </c>
      <c r="G130" s="39">
        <f>I130+K130+M130+O130</f>
        <v>0</v>
      </c>
      <c r="H130" s="39">
        <v>0</v>
      </c>
      <c r="I130" s="6">
        <v>0</v>
      </c>
      <c r="J130" s="6">
        <v>0</v>
      </c>
      <c r="K130" s="6">
        <v>0</v>
      </c>
      <c r="L130" s="6">
        <v>0</v>
      </c>
      <c r="M130" s="6">
        <v>0</v>
      </c>
      <c r="N130" s="6">
        <v>0</v>
      </c>
      <c r="O130" s="6">
        <v>0</v>
      </c>
      <c r="P130" s="95"/>
      <c r="Q130" s="1"/>
      <c r="R130" s="60"/>
    </row>
    <row r="131" spans="1:21" ht="16.5" hidden="1" customHeight="1">
      <c r="A131" s="47"/>
      <c r="B131" s="89"/>
      <c r="C131" s="69"/>
      <c r="D131" s="67"/>
      <c r="E131" s="38"/>
      <c r="F131" s="39"/>
      <c r="G131" s="39"/>
      <c r="H131" s="39"/>
      <c r="I131" s="6"/>
      <c r="J131" s="6"/>
      <c r="K131" s="6"/>
      <c r="L131" s="6"/>
      <c r="M131" s="6"/>
      <c r="N131" s="6"/>
      <c r="O131" s="6"/>
      <c r="P131" s="95"/>
      <c r="Q131" s="1"/>
      <c r="R131" s="60"/>
    </row>
    <row r="132" spans="1:21" ht="15.75" hidden="1" customHeight="1">
      <c r="A132" s="47"/>
      <c r="B132" s="89"/>
      <c r="C132" s="69"/>
      <c r="D132" s="67"/>
      <c r="E132" s="38"/>
      <c r="F132" s="39"/>
      <c r="G132" s="39"/>
      <c r="H132" s="39"/>
      <c r="I132" s="6"/>
      <c r="J132" s="6"/>
      <c r="K132" s="6"/>
      <c r="L132" s="6"/>
      <c r="M132" s="6"/>
      <c r="N132" s="6"/>
      <c r="O132" s="6"/>
      <c r="P132" s="95"/>
      <c r="Q132" s="1"/>
      <c r="R132" s="60"/>
    </row>
    <row r="133" spans="1:21" ht="15.75" hidden="1" customHeight="1">
      <c r="A133" s="47"/>
      <c r="B133" s="89"/>
      <c r="C133" s="69"/>
      <c r="D133" s="67"/>
      <c r="E133" s="38"/>
      <c r="F133" s="39"/>
      <c r="G133" s="39"/>
      <c r="H133" s="39"/>
      <c r="I133" s="6"/>
      <c r="J133" s="6"/>
      <c r="K133" s="6"/>
      <c r="L133" s="6"/>
      <c r="M133" s="6"/>
      <c r="N133" s="6"/>
      <c r="O133" s="6"/>
      <c r="P133" s="95"/>
      <c r="Q133" s="1"/>
      <c r="R133" s="60"/>
    </row>
    <row r="134" spans="1:21" ht="15.75" hidden="1" customHeight="1">
      <c r="A134" s="47"/>
      <c r="B134" s="89"/>
      <c r="C134" s="69"/>
      <c r="D134" s="67"/>
      <c r="E134" s="38"/>
      <c r="F134" s="39"/>
      <c r="G134" s="39"/>
      <c r="H134" s="39"/>
      <c r="I134" s="6"/>
      <c r="J134" s="6"/>
      <c r="K134" s="6"/>
      <c r="L134" s="6"/>
      <c r="M134" s="6"/>
      <c r="N134" s="6"/>
      <c r="O134" s="6"/>
      <c r="P134" s="95"/>
      <c r="Q134" s="1"/>
      <c r="R134" s="60"/>
    </row>
    <row r="135" spans="1:21" ht="15.75" hidden="1" customHeight="1">
      <c r="A135" s="47"/>
      <c r="B135" s="89"/>
      <c r="C135" s="70"/>
      <c r="D135" s="67"/>
      <c r="E135" s="38"/>
      <c r="F135" s="39"/>
      <c r="G135" s="39"/>
      <c r="H135" s="39"/>
      <c r="I135" s="6"/>
      <c r="J135" s="6"/>
      <c r="K135" s="6"/>
      <c r="L135" s="6"/>
      <c r="M135" s="6"/>
      <c r="N135" s="6"/>
      <c r="O135" s="6"/>
      <c r="P135" s="95"/>
      <c r="Q135" s="1"/>
      <c r="R135" s="60"/>
    </row>
    <row r="136" spans="1:21" ht="15.75" hidden="1" customHeight="1">
      <c r="A136" s="47"/>
      <c r="B136" s="103"/>
      <c r="C136" s="90"/>
      <c r="D136" s="107"/>
      <c r="E136" s="40"/>
      <c r="F136" s="41"/>
      <c r="G136" s="41"/>
      <c r="H136" s="41"/>
      <c r="I136" s="14"/>
      <c r="J136" s="14"/>
      <c r="K136" s="14"/>
      <c r="L136" s="14"/>
      <c r="M136" s="14"/>
      <c r="N136" s="14"/>
      <c r="O136" s="14"/>
      <c r="P136" s="97"/>
      <c r="Q136" s="1"/>
      <c r="R136" s="60"/>
    </row>
    <row r="137" spans="1:21" ht="15.75" hidden="1" customHeight="1">
      <c r="A137" s="47"/>
      <c r="B137" s="103"/>
      <c r="C137" s="90"/>
      <c r="D137" s="107"/>
      <c r="E137" s="40"/>
      <c r="F137" s="41"/>
      <c r="G137" s="41"/>
      <c r="H137" s="41"/>
      <c r="I137" s="14"/>
      <c r="J137" s="14"/>
      <c r="K137" s="14"/>
      <c r="L137" s="14"/>
      <c r="M137" s="14"/>
      <c r="N137" s="14"/>
      <c r="O137" s="14"/>
      <c r="P137" s="97"/>
      <c r="Q137" s="1"/>
      <c r="R137" s="60"/>
    </row>
    <row r="138" spans="1:21" ht="15.75" hidden="1" customHeight="1">
      <c r="A138" s="47"/>
      <c r="B138" s="103"/>
      <c r="C138" s="90"/>
      <c r="D138" s="107"/>
      <c r="E138" s="40"/>
      <c r="F138" s="41"/>
      <c r="G138" s="41"/>
      <c r="H138" s="41"/>
      <c r="I138" s="14"/>
      <c r="J138" s="14"/>
      <c r="K138" s="14"/>
      <c r="L138" s="14"/>
      <c r="M138" s="14"/>
      <c r="N138" s="14"/>
      <c r="O138" s="14"/>
      <c r="P138" s="97"/>
      <c r="Q138" s="1"/>
      <c r="R138" s="60"/>
    </row>
    <row r="139" spans="1:21" ht="15.75" hidden="1" customHeight="1">
      <c r="A139" s="47"/>
      <c r="B139" s="103"/>
      <c r="C139" s="90"/>
      <c r="D139" s="107"/>
      <c r="E139" s="40"/>
      <c r="F139" s="41"/>
      <c r="G139" s="41"/>
      <c r="H139" s="41"/>
      <c r="I139" s="14"/>
      <c r="J139" s="14"/>
      <c r="K139" s="14"/>
      <c r="L139" s="14"/>
      <c r="M139" s="14"/>
      <c r="N139" s="14"/>
      <c r="O139" s="14"/>
      <c r="P139" s="97"/>
      <c r="Q139" s="1"/>
      <c r="R139" s="60"/>
    </row>
    <row r="140" spans="1:21" ht="15.75" hidden="1" customHeight="1">
      <c r="A140" s="47"/>
      <c r="B140" s="103"/>
      <c r="C140" s="90"/>
      <c r="D140" s="107"/>
      <c r="E140" s="40"/>
      <c r="F140" s="41"/>
      <c r="G140" s="41"/>
      <c r="H140" s="41"/>
      <c r="I140" s="14"/>
      <c r="J140" s="14"/>
      <c r="K140" s="14"/>
      <c r="L140" s="14"/>
      <c r="M140" s="14"/>
      <c r="N140" s="14"/>
      <c r="O140" s="14"/>
      <c r="P140" s="97"/>
      <c r="Q140" s="1"/>
      <c r="R140" s="60"/>
      <c r="S140" s="30"/>
    </row>
    <row r="141" spans="1:21" s="30" customFormat="1" ht="15.75" customHeight="1">
      <c r="A141" s="77" t="s">
        <v>59</v>
      </c>
      <c r="B141" s="89" t="s">
        <v>97</v>
      </c>
      <c r="C141" s="68" t="s">
        <v>36</v>
      </c>
      <c r="D141" s="67" t="s">
        <v>25</v>
      </c>
      <c r="E141" s="38" t="s">
        <v>9</v>
      </c>
      <c r="F141" s="39">
        <f>SUM(F142:F152)</f>
        <v>5900.9</v>
      </c>
      <c r="G141" s="39">
        <f>SUM(G142:G152)</f>
        <v>0</v>
      </c>
      <c r="H141" s="39">
        <f>SUM(H142:H152)</f>
        <v>5900.9</v>
      </c>
      <c r="I141" s="2">
        <f>SUM(I142:I152)</f>
        <v>0</v>
      </c>
      <c r="J141" s="2">
        <f t="shared" ref="J141:O141" si="30">SUM(J142:J152)</f>
        <v>0</v>
      </c>
      <c r="K141" s="2">
        <f t="shared" si="30"/>
        <v>0</v>
      </c>
      <c r="L141" s="2">
        <f t="shared" si="30"/>
        <v>0</v>
      </c>
      <c r="M141" s="2">
        <f t="shared" si="30"/>
        <v>0</v>
      </c>
      <c r="N141" s="2">
        <f t="shared" si="30"/>
        <v>0</v>
      </c>
      <c r="O141" s="2">
        <f t="shared" si="30"/>
        <v>0</v>
      </c>
      <c r="P141" s="95" t="s">
        <v>15</v>
      </c>
      <c r="Q141" s="1"/>
      <c r="R141" s="60"/>
      <c r="S141" s="25"/>
      <c r="T141" s="53"/>
      <c r="U141" s="53"/>
    </row>
    <row r="142" spans="1:21">
      <c r="A142" s="77"/>
      <c r="B142" s="89"/>
      <c r="C142" s="69"/>
      <c r="D142" s="67"/>
      <c r="E142" s="38" t="s">
        <v>19</v>
      </c>
      <c r="F142" s="39">
        <f t="shared" ref="F142:F147" si="31">H142+J142+L142+N142</f>
        <v>5900.9</v>
      </c>
      <c r="G142" s="39">
        <f t="shared" ref="G142:G147" si="32">I142+K142+M142+O142</f>
        <v>0</v>
      </c>
      <c r="H142" s="39">
        <v>5900.9</v>
      </c>
      <c r="I142" s="6">
        <v>0</v>
      </c>
      <c r="J142" s="6">
        <v>0</v>
      </c>
      <c r="K142" s="6">
        <v>0</v>
      </c>
      <c r="L142" s="6">
        <v>0</v>
      </c>
      <c r="M142" s="6">
        <v>0</v>
      </c>
      <c r="N142" s="6">
        <v>0</v>
      </c>
      <c r="O142" s="6">
        <v>0</v>
      </c>
      <c r="P142" s="95"/>
      <c r="Q142" s="1"/>
      <c r="R142" s="60"/>
    </row>
    <row r="143" spans="1:21">
      <c r="A143" s="77"/>
      <c r="B143" s="89"/>
      <c r="C143" s="69"/>
      <c r="D143" s="67"/>
      <c r="E143" s="38" t="s">
        <v>20</v>
      </c>
      <c r="F143" s="39">
        <f t="shared" si="31"/>
        <v>0</v>
      </c>
      <c r="G143" s="39">
        <f t="shared" si="32"/>
        <v>0</v>
      </c>
      <c r="H143" s="39"/>
      <c r="I143" s="6">
        <v>0</v>
      </c>
      <c r="J143" s="6">
        <v>0</v>
      </c>
      <c r="K143" s="6">
        <v>0</v>
      </c>
      <c r="L143" s="6">
        <v>0</v>
      </c>
      <c r="M143" s="6">
        <v>0</v>
      </c>
      <c r="N143" s="6">
        <v>0</v>
      </c>
      <c r="O143" s="6">
        <v>0</v>
      </c>
      <c r="P143" s="95"/>
      <c r="Q143" s="1"/>
      <c r="R143" s="60"/>
    </row>
    <row r="144" spans="1:21">
      <c r="A144" s="77"/>
      <c r="B144" s="89"/>
      <c r="C144" s="69"/>
      <c r="D144" s="67"/>
      <c r="E144" s="38" t="s">
        <v>41</v>
      </c>
      <c r="F144" s="39">
        <f t="shared" si="31"/>
        <v>0</v>
      </c>
      <c r="G144" s="39">
        <f t="shared" si="32"/>
        <v>0</v>
      </c>
      <c r="H144" s="39">
        <v>0</v>
      </c>
      <c r="I144" s="6">
        <f>H144</f>
        <v>0</v>
      </c>
      <c r="J144" s="6">
        <v>0</v>
      </c>
      <c r="K144" s="6">
        <v>0</v>
      </c>
      <c r="L144" s="6">
        <v>0</v>
      </c>
      <c r="M144" s="6">
        <v>0</v>
      </c>
      <c r="N144" s="6">
        <v>0</v>
      </c>
      <c r="O144" s="6">
        <v>0</v>
      </c>
      <c r="P144" s="95"/>
      <c r="Q144" s="1"/>
      <c r="R144" s="60"/>
    </row>
    <row r="145" spans="1:19">
      <c r="A145" s="77"/>
      <c r="B145" s="89"/>
      <c r="C145" s="69"/>
      <c r="D145" s="67"/>
      <c r="E145" s="38" t="s">
        <v>42</v>
      </c>
      <c r="F145" s="39">
        <f t="shared" si="31"/>
        <v>0</v>
      </c>
      <c r="G145" s="39">
        <f t="shared" si="32"/>
        <v>0</v>
      </c>
      <c r="H145" s="39">
        <v>0</v>
      </c>
      <c r="I145" s="6">
        <v>0</v>
      </c>
      <c r="J145" s="6">
        <v>0</v>
      </c>
      <c r="K145" s="6">
        <v>0</v>
      </c>
      <c r="L145" s="6">
        <v>0</v>
      </c>
      <c r="M145" s="6">
        <v>0</v>
      </c>
      <c r="N145" s="6">
        <v>0</v>
      </c>
      <c r="O145" s="6">
        <v>0</v>
      </c>
      <c r="P145" s="95"/>
      <c r="Q145" s="1"/>
      <c r="R145" s="60"/>
    </row>
    <row r="146" spans="1:19">
      <c r="A146" s="77"/>
      <c r="B146" s="89"/>
      <c r="C146" s="69"/>
      <c r="D146" s="67"/>
      <c r="E146" s="38" t="s">
        <v>43</v>
      </c>
      <c r="F146" s="39">
        <f t="shared" si="31"/>
        <v>0</v>
      </c>
      <c r="G146" s="39">
        <f t="shared" si="32"/>
        <v>0</v>
      </c>
      <c r="H146" s="39">
        <v>0</v>
      </c>
      <c r="I146" s="6">
        <v>0</v>
      </c>
      <c r="J146" s="6">
        <v>0</v>
      </c>
      <c r="K146" s="6">
        <v>0</v>
      </c>
      <c r="L146" s="6">
        <v>0</v>
      </c>
      <c r="M146" s="6">
        <v>0</v>
      </c>
      <c r="N146" s="6">
        <v>0</v>
      </c>
      <c r="O146" s="6">
        <v>0</v>
      </c>
      <c r="P146" s="95"/>
      <c r="Q146" s="1"/>
      <c r="R146" s="60"/>
    </row>
    <row r="147" spans="1:19">
      <c r="A147" s="77"/>
      <c r="B147" s="89"/>
      <c r="C147" s="69"/>
      <c r="D147" s="67"/>
      <c r="E147" s="38" t="s">
        <v>44</v>
      </c>
      <c r="F147" s="39">
        <f t="shared" si="31"/>
        <v>0</v>
      </c>
      <c r="G147" s="39">
        <f t="shared" si="32"/>
        <v>0</v>
      </c>
      <c r="H147" s="39">
        <v>0</v>
      </c>
      <c r="I147" s="6">
        <v>0</v>
      </c>
      <c r="J147" s="6">
        <v>0</v>
      </c>
      <c r="K147" s="6">
        <v>0</v>
      </c>
      <c r="L147" s="6">
        <v>0</v>
      </c>
      <c r="M147" s="6">
        <v>0</v>
      </c>
      <c r="N147" s="6">
        <v>0</v>
      </c>
      <c r="O147" s="6">
        <v>0</v>
      </c>
      <c r="P147" s="95"/>
      <c r="Q147" s="1"/>
      <c r="R147" s="60"/>
    </row>
    <row r="148" spans="1:19" ht="15.75" hidden="1" customHeight="1">
      <c r="A148" s="47"/>
      <c r="B148" s="89"/>
      <c r="C148" s="69"/>
      <c r="D148" s="67"/>
      <c r="E148" s="19" t="s">
        <v>16</v>
      </c>
      <c r="F148" s="2"/>
      <c r="G148" s="2"/>
      <c r="H148" s="6"/>
      <c r="I148" s="6"/>
      <c r="J148" s="6"/>
      <c r="K148" s="6"/>
      <c r="L148" s="6"/>
      <c r="M148" s="6"/>
      <c r="N148" s="6"/>
      <c r="O148" s="6"/>
      <c r="P148" s="95"/>
      <c r="Q148" s="1"/>
      <c r="R148" s="60"/>
    </row>
    <row r="149" spans="1:19" ht="15.75" hidden="1" customHeight="1">
      <c r="A149" s="47"/>
      <c r="B149" s="89"/>
      <c r="C149" s="69"/>
      <c r="D149" s="67"/>
      <c r="E149" s="19" t="s">
        <v>17</v>
      </c>
      <c r="F149" s="2"/>
      <c r="G149" s="2"/>
      <c r="H149" s="6"/>
      <c r="I149" s="6"/>
      <c r="J149" s="6"/>
      <c r="K149" s="6"/>
      <c r="L149" s="6"/>
      <c r="M149" s="6"/>
      <c r="N149" s="6"/>
      <c r="O149" s="6"/>
      <c r="P149" s="95"/>
      <c r="Q149" s="1"/>
      <c r="R149" s="60"/>
    </row>
    <row r="150" spans="1:19" ht="15.75" hidden="1" customHeight="1">
      <c r="A150" s="47"/>
      <c r="B150" s="89"/>
      <c r="C150" s="69"/>
      <c r="D150" s="67"/>
      <c r="E150" s="19" t="s">
        <v>18</v>
      </c>
      <c r="F150" s="2"/>
      <c r="G150" s="2"/>
      <c r="H150" s="6"/>
      <c r="I150" s="6"/>
      <c r="J150" s="6"/>
      <c r="K150" s="6"/>
      <c r="L150" s="6"/>
      <c r="M150" s="6"/>
      <c r="N150" s="6"/>
      <c r="O150" s="6"/>
      <c r="P150" s="95"/>
      <c r="Q150" s="1"/>
      <c r="R150" s="60"/>
    </row>
    <row r="151" spans="1:19" ht="15.75" hidden="1" customHeight="1">
      <c r="A151" s="47"/>
      <c r="B151" s="89"/>
      <c r="C151" s="69"/>
      <c r="D151" s="67"/>
      <c r="E151" s="19" t="s">
        <v>19</v>
      </c>
      <c r="F151" s="2"/>
      <c r="G151" s="2"/>
      <c r="H151" s="6"/>
      <c r="I151" s="6"/>
      <c r="J151" s="6"/>
      <c r="K151" s="6"/>
      <c r="L151" s="6"/>
      <c r="M151" s="6"/>
      <c r="N151" s="6"/>
      <c r="O151" s="6"/>
      <c r="P151" s="95"/>
      <c r="Q151" s="1"/>
      <c r="R151" s="60"/>
    </row>
    <row r="152" spans="1:19" ht="15.75" hidden="1" customHeight="1">
      <c r="A152" s="47"/>
      <c r="B152" s="89"/>
      <c r="C152" s="70"/>
      <c r="D152" s="67"/>
      <c r="E152" s="19" t="s">
        <v>20</v>
      </c>
      <c r="F152" s="2"/>
      <c r="G152" s="2"/>
      <c r="H152" s="6"/>
      <c r="I152" s="6"/>
      <c r="J152" s="6"/>
      <c r="K152" s="6"/>
      <c r="L152" s="6"/>
      <c r="M152" s="6"/>
      <c r="N152" s="6"/>
      <c r="O152" s="6"/>
      <c r="P152" s="95"/>
      <c r="Q152" s="1"/>
      <c r="R152" s="60"/>
      <c r="S152" s="30"/>
    </row>
    <row r="153" spans="1:19" ht="15.75" hidden="1" customHeight="1">
      <c r="A153" s="47"/>
      <c r="B153" s="82"/>
      <c r="C153" s="90"/>
      <c r="D153" s="90"/>
      <c r="E153" s="23"/>
      <c r="F153" s="13"/>
      <c r="G153" s="13"/>
      <c r="H153" s="14"/>
      <c r="I153" s="14"/>
      <c r="J153" s="14"/>
      <c r="K153" s="14"/>
      <c r="L153" s="14"/>
      <c r="M153" s="14"/>
      <c r="N153" s="14"/>
      <c r="O153" s="14"/>
      <c r="P153" s="84"/>
      <c r="Q153" s="1"/>
      <c r="R153" s="60"/>
    </row>
    <row r="154" spans="1:19" ht="15.75" hidden="1" customHeight="1">
      <c r="A154" s="47"/>
      <c r="B154" s="82"/>
      <c r="C154" s="90"/>
      <c r="D154" s="90"/>
      <c r="E154" s="23"/>
      <c r="F154" s="13"/>
      <c r="G154" s="13"/>
      <c r="H154" s="14"/>
      <c r="I154" s="14"/>
      <c r="J154" s="14"/>
      <c r="K154" s="14"/>
      <c r="L154" s="14"/>
      <c r="M154" s="14"/>
      <c r="N154" s="14"/>
      <c r="O154" s="14"/>
      <c r="P154" s="84"/>
      <c r="Q154" s="1"/>
      <c r="R154" s="60"/>
    </row>
    <row r="155" spans="1:19" ht="15.75" hidden="1" customHeight="1">
      <c r="A155" s="47"/>
      <c r="B155" s="82"/>
      <c r="C155" s="90"/>
      <c r="D155" s="90"/>
      <c r="E155" s="23"/>
      <c r="F155" s="13"/>
      <c r="G155" s="13"/>
      <c r="H155" s="14"/>
      <c r="I155" s="14"/>
      <c r="J155" s="14"/>
      <c r="K155" s="14"/>
      <c r="L155" s="14"/>
      <c r="M155" s="14"/>
      <c r="N155" s="14"/>
      <c r="O155" s="14"/>
      <c r="P155" s="84"/>
      <c r="Q155" s="1"/>
      <c r="R155" s="60"/>
    </row>
    <row r="156" spans="1:19" ht="15.75" hidden="1" customHeight="1">
      <c r="A156" s="47"/>
      <c r="B156" s="82"/>
      <c r="C156" s="90"/>
      <c r="D156" s="90"/>
      <c r="E156" s="23"/>
      <c r="F156" s="13"/>
      <c r="G156" s="13"/>
      <c r="H156" s="14"/>
      <c r="I156" s="14"/>
      <c r="J156" s="14"/>
      <c r="K156" s="14"/>
      <c r="L156" s="14"/>
      <c r="M156" s="14"/>
      <c r="N156" s="14"/>
      <c r="O156" s="14"/>
      <c r="P156" s="84"/>
      <c r="Q156" s="1"/>
      <c r="R156" s="60"/>
    </row>
    <row r="157" spans="1:19" ht="15.75" hidden="1" customHeight="1">
      <c r="A157" s="47"/>
      <c r="B157" s="83"/>
      <c r="C157" s="91"/>
      <c r="D157" s="91"/>
      <c r="E157" s="23"/>
      <c r="F157" s="13"/>
      <c r="G157" s="13"/>
      <c r="H157" s="14"/>
      <c r="I157" s="14"/>
      <c r="J157" s="14"/>
      <c r="K157" s="14"/>
      <c r="L157" s="14"/>
      <c r="M157" s="14"/>
      <c r="N157" s="14"/>
      <c r="O157" s="14"/>
      <c r="P157" s="85"/>
      <c r="Q157" s="1"/>
      <c r="R157" s="60"/>
    </row>
    <row r="158" spans="1:19" ht="15.75" hidden="1" customHeight="1">
      <c r="A158" s="47"/>
      <c r="B158" s="82"/>
      <c r="C158" s="90"/>
      <c r="D158" s="90"/>
      <c r="E158" s="23"/>
      <c r="F158" s="13"/>
      <c r="G158" s="13"/>
      <c r="H158" s="14"/>
      <c r="I158" s="14"/>
      <c r="J158" s="14"/>
      <c r="K158" s="14"/>
      <c r="L158" s="14"/>
      <c r="M158" s="14"/>
      <c r="N158" s="14"/>
      <c r="O158" s="14"/>
      <c r="P158" s="84"/>
      <c r="Q158" s="1"/>
      <c r="R158" s="60"/>
    </row>
    <row r="159" spans="1:19" ht="15.75" hidden="1" customHeight="1">
      <c r="A159" s="47"/>
      <c r="B159" s="82"/>
      <c r="C159" s="90"/>
      <c r="D159" s="90"/>
      <c r="E159" s="23"/>
      <c r="F159" s="13"/>
      <c r="G159" s="13"/>
      <c r="H159" s="14"/>
      <c r="I159" s="14"/>
      <c r="J159" s="14"/>
      <c r="K159" s="14"/>
      <c r="L159" s="14"/>
      <c r="M159" s="14"/>
      <c r="N159" s="14"/>
      <c r="O159" s="14"/>
      <c r="P159" s="84"/>
      <c r="Q159" s="1"/>
      <c r="R159" s="60"/>
    </row>
    <row r="160" spans="1:19" ht="15.75" hidden="1" customHeight="1">
      <c r="A160" s="47"/>
      <c r="B160" s="82"/>
      <c r="C160" s="90"/>
      <c r="D160" s="90"/>
      <c r="E160" s="23"/>
      <c r="F160" s="13"/>
      <c r="G160" s="13"/>
      <c r="H160" s="14"/>
      <c r="I160" s="14"/>
      <c r="J160" s="14"/>
      <c r="K160" s="14"/>
      <c r="L160" s="14"/>
      <c r="M160" s="14"/>
      <c r="N160" s="14"/>
      <c r="O160" s="14"/>
      <c r="P160" s="84"/>
      <c r="Q160" s="1"/>
      <c r="R160" s="60"/>
    </row>
    <row r="161" spans="1:18" ht="15.75" hidden="1" customHeight="1">
      <c r="A161" s="47"/>
      <c r="B161" s="82"/>
      <c r="C161" s="90"/>
      <c r="D161" s="90"/>
      <c r="E161" s="23"/>
      <c r="F161" s="13"/>
      <c r="G161" s="13"/>
      <c r="H161" s="14"/>
      <c r="I161" s="14"/>
      <c r="J161" s="14"/>
      <c r="K161" s="14"/>
      <c r="L161" s="14"/>
      <c r="M161" s="14"/>
      <c r="N161" s="14"/>
      <c r="O161" s="14"/>
      <c r="P161" s="84"/>
      <c r="Q161" s="1"/>
      <c r="R161" s="60"/>
    </row>
    <row r="162" spans="1:18" ht="15.75" hidden="1" customHeight="1">
      <c r="A162" s="47"/>
      <c r="B162" s="83"/>
      <c r="C162" s="91"/>
      <c r="D162" s="91"/>
      <c r="E162" s="23"/>
      <c r="F162" s="13"/>
      <c r="G162" s="13"/>
      <c r="H162" s="14"/>
      <c r="I162" s="14"/>
      <c r="J162" s="14"/>
      <c r="K162" s="14"/>
      <c r="L162" s="14"/>
      <c r="M162" s="14"/>
      <c r="N162" s="14"/>
      <c r="O162" s="14"/>
      <c r="P162" s="85"/>
      <c r="Q162" s="1"/>
      <c r="R162" s="60"/>
    </row>
    <row r="163" spans="1:18" ht="15.75" customHeight="1">
      <c r="A163" s="77" t="s">
        <v>60</v>
      </c>
      <c r="B163" s="71" t="s">
        <v>98</v>
      </c>
      <c r="C163" s="68" t="s">
        <v>35</v>
      </c>
      <c r="D163" s="67" t="s">
        <v>26</v>
      </c>
      <c r="E163" s="38" t="s">
        <v>9</v>
      </c>
      <c r="F163" s="39">
        <f t="shared" ref="F163:O163" si="33">SUM(F164:F174)</f>
        <v>133799.79999999999</v>
      </c>
      <c r="G163" s="39">
        <f t="shared" si="33"/>
        <v>0</v>
      </c>
      <c r="H163" s="39">
        <f t="shared" si="33"/>
        <v>40139.9</v>
      </c>
      <c r="I163" s="6">
        <f t="shared" si="33"/>
        <v>0</v>
      </c>
      <c r="J163" s="6">
        <f t="shared" si="33"/>
        <v>0</v>
      </c>
      <c r="K163" s="6">
        <f t="shared" si="33"/>
        <v>0</v>
      </c>
      <c r="L163" s="6">
        <f t="shared" si="33"/>
        <v>93659.9</v>
      </c>
      <c r="M163" s="6">
        <f t="shared" si="33"/>
        <v>0</v>
      </c>
      <c r="N163" s="6">
        <f t="shared" si="33"/>
        <v>0</v>
      </c>
      <c r="O163" s="6">
        <f t="shared" si="33"/>
        <v>0</v>
      </c>
      <c r="P163" s="64" t="s">
        <v>15</v>
      </c>
      <c r="Q163" s="1"/>
      <c r="R163" s="60"/>
    </row>
    <row r="164" spans="1:18">
      <c r="A164" s="77"/>
      <c r="B164" s="72"/>
      <c r="C164" s="69"/>
      <c r="D164" s="67"/>
      <c r="E164" s="38" t="s">
        <v>19</v>
      </c>
      <c r="F164" s="39">
        <f>H164+J164+L164+N164</f>
        <v>133799.79999999999</v>
      </c>
      <c r="G164" s="39">
        <f t="shared" ref="F164:G168" si="34">I164+K164+M164+O164</f>
        <v>0</v>
      </c>
      <c r="H164" s="39">
        <v>40139.9</v>
      </c>
      <c r="I164" s="6">
        <v>0</v>
      </c>
      <c r="J164" s="6">
        <v>0</v>
      </c>
      <c r="K164" s="6">
        <v>0</v>
      </c>
      <c r="L164" s="6">
        <v>93659.9</v>
      </c>
      <c r="M164" s="6">
        <v>0</v>
      </c>
      <c r="N164" s="6">
        <v>0</v>
      </c>
      <c r="O164" s="6">
        <v>0</v>
      </c>
      <c r="P164" s="65"/>
      <c r="Q164" s="1"/>
      <c r="R164" s="60"/>
    </row>
    <row r="165" spans="1:18">
      <c r="A165" s="77"/>
      <c r="B165" s="72"/>
      <c r="C165" s="69"/>
      <c r="D165" s="67"/>
      <c r="E165" s="38" t="s">
        <v>20</v>
      </c>
      <c r="F165" s="39">
        <f t="shared" si="34"/>
        <v>0</v>
      </c>
      <c r="G165" s="39">
        <f t="shared" si="34"/>
        <v>0</v>
      </c>
      <c r="H165" s="39"/>
      <c r="I165" s="6">
        <v>0</v>
      </c>
      <c r="J165" s="6">
        <v>0</v>
      </c>
      <c r="K165" s="6">
        <v>0</v>
      </c>
      <c r="L165" s="6">
        <v>0</v>
      </c>
      <c r="M165" s="6">
        <v>0</v>
      </c>
      <c r="N165" s="6">
        <v>0</v>
      </c>
      <c r="O165" s="6">
        <v>0</v>
      </c>
      <c r="P165" s="65"/>
      <c r="Q165" s="1"/>
      <c r="R165" s="60"/>
    </row>
    <row r="166" spans="1:18">
      <c r="A166" s="77"/>
      <c r="B166" s="72"/>
      <c r="C166" s="69"/>
      <c r="D166" s="67"/>
      <c r="E166" s="38" t="s">
        <v>41</v>
      </c>
      <c r="F166" s="39">
        <f t="shared" si="34"/>
        <v>0</v>
      </c>
      <c r="G166" s="39">
        <f t="shared" si="34"/>
        <v>0</v>
      </c>
      <c r="H166" s="39">
        <v>0</v>
      </c>
      <c r="I166" s="6">
        <v>0</v>
      </c>
      <c r="J166" s="6">
        <v>0</v>
      </c>
      <c r="K166" s="6">
        <v>0</v>
      </c>
      <c r="L166" s="6">
        <v>0</v>
      </c>
      <c r="M166" s="6">
        <v>0</v>
      </c>
      <c r="N166" s="6">
        <v>0</v>
      </c>
      <c r="O166" s="6">
        <v>0</v>
      </c>
      <c r="P166" s="65"/>
      <c r="Q166" s="1"/>
      <c r="R166" s="60"/>
    </row>
    <row r="167" spans="1:18">
      <c r="A167" s="77"/>
      <c r="B167" s="72"/>
      <c r="C167" s="69"/>
      <c r="D167" s="67"/>
      <c r="E167" s="38" t="s">
        <v>42</v>
      </c>
      <c r="F167" s="39">
        <f t="shared" si="34"/>
        <v>0</v>
      </c>
      <c r="G167" s="39">
        <f t="shared" si="34"/>
        <v>0</v>
      </c>
      <c r="H167" s="39">
        <v>0</v>
      </c>
      <c r="I167" s="6">
        <v>0</v>
      </c>
      <c r="J167" s="6">
        <v>0</v>
      </c>
      <c r="K167" s="6">
        <v>0</v>
      </c>
      <c r="L167" s="6">
        <v>0</v>
      </c>
      <c r="M167" s="6">
        <v>0</v>
      </c>
      <c r="N167" s="6">
        <v>0</v>
      </c>
      <c r="O167" s="6">
        <v>0</v>
      </c>
      <c r="P167" s="65"/>
      <c r="Q167" s="1"/>
      <c r="R167" s="60"/>
    </row>
    <row r="168" spans="1:18">
      <c r="A168" s="77"/>
      <c r="B168" s="72"/>
      <c r="C168" s="69"/>
      <c r="D168" s="67"/>
      <c r="E168" s="38" t="s">
        <v>43</v>
      </c>
      <c r="F168" s="39" t="s">
        <v>21</v>
      </c>
      <c r="G168" s="39">
        <f t="shared" si="34"/>
        <v>0</v>
      </c>
      <c r="H168" s="39">
        <v>0</v>
      </c>
      <c r="I168" s="6">
        <v>0</v>
      </c>
      <c r="J168" s="6">
        <v>0</v>
      </c>
      <c r="K168" s="6">
        <v>0</v>
      </c>
      <c r="L168" s="6">
        <v>0</v>
      </c>
      <c r="M168" s="6">
        <v>0</v>
      </c>
      <c r="N168" s="6">
        <v>0</v>
      </c>
      <c r="O168" s="6">
        <v>0</v>
      </c>
      <c r="P168" s="65"/>
      <c r="Q168" s="1"/>
      <c r="R168" s="60"/>
    </row>
    <row r="169" spans="1:18">
      <c r="A169" s="77"/>
      <c r="B169" s="72"/>
      <c r="C169" s="69"/>
      <c r="D169" s="67"/>
      <c r="E169" s="38" t="s">
        <v>44</v>
      </c>
      <c r="F169" s="39">
        <f>H169+J169+L169+N169</f>
        <v>0</v>
      </c>
      <c r="G169" s="39">
        <f>I169+K169+M169+O169</f>
        <v>0</v>
      </c>
      <c r="H169" s="39"/>
      <c r="I169" s="6"/>
      <c r="J169" s="6">
        <v>0</v>
      </c>
      <c r="K169" s="6">
        <v>0</v>
      </c>
      <c r="L169" s="6">
        <v>0</v>
      </c>
      <c r="M169" s="6">
        <v>0</v>
      </c>
      <c r="N169" s="6">
        <v>0</v>
      </c>
      <c r="O169" s="6">
        <v>0</v>
      </c>
      <c r="P169" s="65"/>
      <c r="Q169" s="1"/>
      <c r="R169" s="60"/>
    </row>
    <row r="170" spans="1:18" ht="15.75" hidden="1" customHeight="1">
      <c r="A170" s="47"/>
      <c r="B170" s="72"/>
      <c r="C170" s="69"/>
      <c r="D170" s="67"/>
      <c r="E170" s="38"/>
      <c r="F170" s="39"/>
      <c r="G170" s="39"/>
      <c r="H170" s="39"/>
      <c r="I170" s="6"/>
      <c r="J170" s="6"/>
      <c r="K170" s="6"/>
      <c r="L170" s="6"/>
      <c r="M170" s="6"/>
      <c r="N170" s="6"/>
      <c r="O170" s="6"/>
      <c r="P170" s="65"/>
      <c r="Q170" s="1"/>
      <c r="R170" s="60"/>
    </row>
    <row r="171" spans="1:18" ht="15.75" hidden="1" customHeight="1">
      <c r="A171" s="47"/>
      <c r="B171" s="72"/>
      <c r="C171" s="69"/>
      <c r="D171" s="67"/>
      <c r="E171" s="38"/>
      <c r="F171" s="39"/>
      <c r="G171" s="39"/>
      <c r="H171" s="39"/>
      <c r="I171" s="6"/>
      <c r="J171" s="6"/>
      <c r="K171" s="6"/>
      <c r="L171" s="6"/>
      <c r="M171" s="6"/>
      <c r="N171" s="6"/>
      <c r="O171" s="6"/>
      <c r="P171" s="65"/>
      <c r="Q171" s="1"/>
      <c r="R171" s="60"/>
    </row>
    <row r="172" spans="1:18" ht="15.75" hidden="1" customHeight="1">
      <c r="A172" s="47"/>
      <c r="B172" s="72"/>
      <c r="C172" s="69"/>
      <c r="D172" s="67"/>
      <c r="E172" s="38"/>
      <c r="F172" s="39"/>
      <c r="G172" s="39"/>
      <c r="H172" s="39"/>
      <c r="I172" s="6"/>
      <c r="J172" s="6"/>
      <c r="K172" s="6"/>
      <c r="L172" s="6"/>
      <c r="M172" s="6"/>
      <c r="N172" s="6"/>
      <c r="O172" s="6"/>
      <c r="P172" s="65"/>
      <c r="Q172" s="1"/>
      <c r="R172" s="60"/>
    </row>
    <row r="173" spans="1:18" ht="15.75" hidden="1" customHeight="1">
      <c r="A173" s="47"/>
      <c r="B173" s="72"/>
      <c r="C173" s="69"/>
      <c r="D173" s="67"/>
      <c r="E173" s="38"/>
      <c r="F173" s="39"/>
      <c r="G173" s="39"/>
      <c r="H173" s="39"/>
      <c r="I173" s="6"/>
      <c r="J173" s="6"/>
      <c r="K173" s="6"/>
      <c r="L173" s="6"/>
      <c r="M173" s="6"/>
      <c r="N173" s="6"/>
      <c r="O173" s="6"/>
      <c r="P173" s="65"/>
      <c r="Q173" s="1"/>
      <c r="R173" s="60"/>
    </row>
    <row r="174" spans="1:18" ht="15.75" hidden="1" customHeight="1">
      <c r="A174" s="47"/>
      <c r="B174" s="73"/>
      <c r="C174" s="70"/>
      <c r="D174" s="67"/>
      <c r="E174" s="38"/>
      <c r="F174" s="39"/>
      <c r="G174" s="39"/>
      <c r="H174" s="39"/>
      <c r="I174" s="6"/>
      <c r="J174" s="6"/>
      <c r="K174" s="6"/>
      <c r="L174" s="6"/>
      <c r="M174" s="6"/>
      <c r="N174" s="6"/>
      <c r="O174" s="6"/>
      <c r="P174" s="66"/>
      <c r="Q174" s="1"/>
      <c r="R174" s="60"/>
    </row>
    <row r="175" spans="1:18" ht="15.75" customHeight="1">
      <c r="A175" s="77" t="s">
        <v>61</v>
      </c>
      <c r="B175" s="71" t="s">
        <v>29</v>
      </c>
      <c r="C175" s="68" t="s">
        <v>36</v>
      </c>
      <c r="D175" s="67" t="s">
        <v>25</v>
      </c>
      <c r="E175" s="38" t="s">
        <v>9</v>
      </c>
      <c r="F175" s="39">
        <f>SUM(F176:F186)</f>
        <v>36091.5</v>
      </c>
      <c r="G175" s="39">
        <f>SUM(G176:G186)</f>
        <v>0</v>
      </c>
      <c r="H175" s="39">
        <f t="shared" ref="H175:M175" si="35">SUM(H176:H186)</f>
        <v>36091.5</v>
      </c>
      <c r="I175" s="6">
        <f t="shared" si="35"/>
        <v>0</v>
      </c>
      <c r="J175" s="6">
        <f t="shared" si="35"/>
        <v>0</v>
      </c>
      <c r="K175" s="6">
        <f t="shared" si="35"/>
        <v>0</v>
      </c>
      <c r="L175" s="6">
        <f t="shared" si="35"/>
        <v>0</v>
      </c>
      <c r="M175" s="6">
        <f t="shared" si="35"/>
        <v>0</v>
      </c>
      <c r="N175" s="6">
        <f>SUM(N176:N186)</f>
        <v>0</v>
      </c>
      <c r="O175" s="6">
        <f>SUM(O176:O186)</f>
        <v>0</v>
      </c>
      <c r="P175" s="64" t="s">
        <v>15</v>
      </c>
      <c r="Q175" s="1"/>
      <c r="R175" s="60"/>
    </row>
    <row r="176" spans="1:18">
      <c r="A176" s="77"/>
      <c r="B176" s="72"/>
      <c r="C176" s="69"/>
      <c r="D176" s="67"/>
      <c r="E176" s="38" t="s">
        <v>19</v>
      </c>
      <c r="F176" s="39">
        <f t="shared" ref="F176:G180" si="36">H176+J176+L176+N176</f>
        <v>0</v>
      </c>
      <c r="G176" s="39">
        <f t="shared" si="36"/>
        <v>0</v>
      </c>
      <c r="H176" s="39">
        <v>0</v>
      </c>
      <c r="I176" s="6">
        <v>0</v>
      </c>
      <c r="J176" s="6">
        <v>0</v>
      </c>
      <c r="K176" s="6">
        <v>0</v>
      </c>
      <c r="L176" s="6">
        <v>0</v>
      </c>
      <c r="M176" s="6">
        <v>0</v>
      </c>
      <c r="N176" s="6">
        <v>0</v>
      </c>
      <c r="O176" s="6">
        <v>0</v>
      </c>
      <c r="P176" s="65"/>
      <c r="Q176" s="1"/>
      <c r="R176" s="60"/>
    </row>
    <row r="177" spans="1:21">
      <c r="A177" s="77"/>
      <c r="B177" s="72"/>
      <c r="C177" s="69"/>
      <c r="D177" s="67"/>
      <c r="E177" s="38" t="s">
        <v>20</v>
      </c>
      <c r="F177" s="39">
        <f t="shared" si="36"/>
        <v>1643.5</v>
      </c>
      <c r="G177" s="39">
        <f t="shared" si="36"/>
        <v>0</v>
      </c>
      <c r="H177" s="39">
        <v>1643.5</v>
      </c>
      <c r="I177" s="6">
        <v>0</v>
      </c>
      <c r="J177" s="6">
        <v>0</v>
      </c>
      <c r="K177" s="6">
        <v>0</v>
      </c>
      <c r="L177" s="6">
        <v>0</v>
      </c>
      <c r="M177" s="6">
        <v>0</v>
      </c>
      <c r="N177" s="6">
        <v>0</v>
      </c>
      <c r="O177" s="6">
        <v>0</v>
      </c>
      <c r="P177" s="65"/>
      <c r="Q177" s="1"/>
      <c r="R177" s="60"/>
    </row>
    <row r="178" spans="1:21">
      <c r="A178" s="77"/>
      <c r="B178" s="72"/>
      <c r="C178" s="69"/>
      <c r="D178" s="67"/>
      <c r="E178" s="38" t="s">
        <v>41</v>
      </c>
      <c r="F178" s="39">
        <f t="shared" si="36"/>
        <v>34448</v>
      </c>
      <c r="G178" s="39">
        <f t="shared" si="36"/>
        <v>0</v>
      </c>
      <c r="H178" s="39">
        <v>34448</v>
      </c>
      <c r="I178" s="6">
        <v>0</v>
      </c>
      <c r="J178" s="6">
        <v>0</v>
      </c>
      <c r="K178" s="6">
        <v>0</v>
      </c>
      <c r="L178" s="6">
        <v>0</v>
      </c>
      <c r="M178" s="6">
        <v>0</v>
      </c>
      <c r="N178" s="6">
        <v>0</v>
      </c>
      <c r="O178" s="6">
        <v>0</v>
      </c>
      <c r="P178" s="65"/>
      <c r="Q178" s="1"/>
      <c r="R178" s="60"/>
    </row>
    <row r="179" spans="1:21">
      <c r="A179" s="77"/>
      <c r="B179" s="72"/>
      <c r="C179" s="69"/>
      <c r="D179" s="67"/>
      <c r="E179" s="38" t="s">
        <v>42</v>
      </c>
      <c r="F179" s="39">
        <f t="shared" si="36"/>
        <v>0</v>
      </c>
      <c r="G179" s="39">
        <f t="shared" si="36"/>
        <v>0</v>
      </c>
      <c r="H179" s="39">
        <v>0</v>
      </c>
      <c r="I179" s="6">
        <v>0</v>
      </c>
      <c r="J179" s="6">
        <v>0</v>
      </c>
      <c r="K179" s="6">
        <v>0</v>
      </c>
      <c r="L179" s="6">
        <v>0</v>
      </c>
      <c r="M179" s="6">
        <v>0</v>
      </c>
      <c r="N179" s="6">
        <v>0</v>
      </c>
      <c r="O179" s="6">
        <v>0</v>
      </c>
      <c r="P179" s="65"/>
      <c r="Q179" s="1"/>
      <c r="R179" s="60"/>
    </row>
    <row r="180" spans="1:21">
      <c r="A180" s="77"/>
      <c r="B180" s="72"/>
      <c r="C180" s="69"/>
      <c r="D180" s="67"/>
      <c r="E180" s="38" t="s">
        <v>43</v>
      </c>
      <c r="F180" s="39">
        <f t="shared" si="36"/>
        <v>0</v>
      </c>
      <c r="G180" s="39">
        <f t="shared" si="36"/>
        <v>0</v>
      </c>
      <c r="H180" s="39">
        <v>0</v>
      </c>
      <c r="I180" s="6">
        <v>0</v>
      </c>
      <c r="J180" s="6">
        <v>0</v>
      </c>
      <c r="K180" s="6">
        <v>0</v>
      </c>
      <c r="L180" s="6">
        <v>0</v>
      </c>
      <c r="M180" s="6">
        <v>0</v>
      </c>
      <c r="N180" s="6">
        <v>0</v>
      </c>
      <c r="O180" s="6">
        <v>0</v>
      </c>
      <c r="P180" s="65"/>
      <c r="Q180" s="1"/>
      <c r="R180" s="60"/>
    </row>
    <row r="181" spans="1:21">
      <c r="A181" s="77"/>
      <c r="B181" s="72"/>
      <c r="C181" s="69"/>
      <c r="D181" s="67"/>
      <c r="E181" s="38" t="s">
        <v>44</v>
      </c>
      <c r="F181" s="39">
        <f>H181+J181+L181+N181</f>
        <v>0</v>
      </c>
      <c r="G181" s="39">
        <f>I181+K181+M181+O181</f>
        <v>0</v>
      </c>
      <c r="H181" s="39">
        <v>0</v>
      </c>
      <c r="I181" s="6">
        <v>0</v>
      </c>
      <c r="J181" s="6">
        <v>0</v>
      </c>
      <c r="K181" s="6">
        <v>0</v>
      </c>
      <c r="L181" s="6">
        <v>0</v>
      </c>
      <c r="M181" s="6">
        <v>0</v>
      </c>
      <c r="N181" s="6">
        <v>0</v>
      </c>
      <c r="O181" s="6">
        <v>0</v>
      </c>
      <c r="P181" s="65"/>
      <c r="Q181" s="1"/>
      <c r="R181" s="60"/>
    </row>
    <row r="182" spans="1:21" ht="15.75" hidden="1" customHeight="1">
      <c r="A182" s="47"/>
      <c r="B182" s="72"/>
      <c r="C182" s="69"/>
      <c r="D182" s="67"/>
      <c r="E182" s="38"/>
      <c r="F182" s="39"/>
      <c r="G182" s="39"/>
      <c r="H182" s="39"/>
      <c r="I182" s="6"/>
      <c r="J182" s="6"/>
      <c r="K182" s="6"/>
      <c r="L182" s="6"/>
      <c r="M182" s="6"/>
      <c r="N182" s="6"/>
      <c r="O182" s="6"/>
      <c r="P182" s="65"/>
      <c r="Q182" s="1"/>
      <c r="R182" s="60"/>
    </row>
    <row r="183" spans="1:21" ht="15.75" hidden="1" customHeight="1">
      <c r="A183" s="47"/>
      <c r="B183" s="72"/>
      <c r="C183" s="69"/>
      <c r="D183" s="67"/>
      <c r="E183" s="38"/>
      <c r="F183" s="39"/>
      <c r="G183" s="39"/>
      <c r="H183" s="39"/>
      <c r="I183" s="6"/>
      <c r="J183" s="6"/>
      <c r="K183" s="6"/>
      <c r="L183" s="6"/>
      <c r="M183" s="6"/>
      <c r="N183" s="6"/>
      <c r="O183" s="6"/>
      <c r="P183" s="65"/>
      <c r="Q183" s="1"/>
      <c r="R183" s="60"/>
    </row>
    <row r="184" spans="1:21" ht="15.75" hidden="1" customHeight="1">
      <c r="A184" s="47"/>
      <c r="B184" s="72"/>
      <c r="C184" s="69"/>
      <c r="D184" s="67"/>
      <c r="E184" s="38"/>
      <c r="F184" s="39"/>
      <c r="G184" s="39"/>
      <c r="H184" s="39"/>
      <c r="I184" s="6"/>
      <c r="J184" s="6"/>
      <c r="K184" s="6"/>
      <c r="L184" s="6"/>
      <c r="M184" s="6"/>
      <c r="N184" s="6"/>
      <c r="O184" s="6"/>
      <c r="P184" s="65"/>
      <c r="Q184" s="1"/>
      <c r="R184" s="60"/>
    </row>
    <row r="185" spans="1:21" ht="15.75" hidden="1" customHeight="1">
      <c r="A185" s="47"/>
      <c r="B185" s="72"/>
      <c r="C185" s="69"/>
      <c r="D185" s="67"/>
      <c r="E185" s="38"/>
      <c r="F185" s="39"/>
      <c r="G185" s="39"/>
      <c r="H185" s="39"/>
      <c r="I185" s="6"/>
      <c r="J185" s="6"/>
      <c r="K185" s="6"/>
      <c r="L185" s="6"/>
      <c r="M185" s="6"/>
      <c r="N185" s="6"/>
      <c r="O185" s="6"/>
      <c r="P185" s="65"/>
      <c r="Q185" s="1"/>
      <c r="R185" s="60"/>
    </row>
    <row r="186" spans="1:21" ht="15.75" hidden="1" customHeight="1">
      <c r="A186" s="47"/>
      <c r="B186" s="73"/>
      <c r="C186" s="70"/>
      <c r="D186" s="67"/>
      <c r="E186" s="38"/>
      <c r="F186" s="39"/>
      <c r="G186" s="39"/>
      <c r="H186" s="39"/>
      <c r="I186" s="6"/>
      <c r="J186" s="6"/>
      <c r="K186" s="6"/>
      <c r="L186" s="6"/>
      <c r="M186" s="6"/>
      <c r="N186" s="6"/>
      <c r="O186" s="6"/>
      <c r="P186" s="66"/>
      <c r="Q186" s="1"/>
      <c r="R186" s="60"/>
    </row>
    <row r="187" spans="1:21" ht="15.75" hidden="1" customHeight="1">
      <c r="A187" s="47"/>
      <c r="B187" s="103"/>
      <c r="C187" s="90"/>
      <c r="D187" s="107"/>
      <c r="E187" s="40"/>
      <c r="F187" s="41"/>
      <c r="G187" s="41"/>
      <c r="H187" s="41"/>
      <c r="I187" s="14"/>
      <c r="J187" s="14"/>
      <c r="K187" s="14"/>
      <c r="L187" s="14"/>
      <c r="M187" s="14"/>
      <c r="N187" s="14"/>
      <c r="O187" s="14"/>
      <c r="P187" s="97"/>
      <c r="Q187" s="1"/>
      <c r="R187" s="60"/>
    </row>
    <row r="188" spans="1:21" ht="15.75" hidden="1" customHeight="1">
      <c r="A188" s="47"/>
      <c r="B188" s="103"/>
      <c r="C188" s="90"/>
      <c r="D188" s="107"/>
      <c r="E188" s="40"/>
      <c r="F188" s="41"/>
      <c r="G188" s="41"/>
      <c r="H188" s="41"/>
      <c r="I188" s="14"/>
      <c r="J188" s="14"/>
      <c r="K188" s="14"/>
      <c r="L188" s="14"/>
      <c r="M188" s="14"/>
      <c r="N188" s="14"/>
      <c r="O188" s="14"/>
      <c r="P188" s="97"/>
      <c r="Q188" s="1"/>
      <c r="R188" s="60"/>
    </row>
    <row r="189" spans="1:21" ht="15.75" hidden="1" customHeight="1">
      <c r="A189" s="47"/>
      <c r="B189" s="103"/>
      <c r="C189" s="90"/>
      <c r="D189" s="107"/>
      <c r="E189" s="40"/>
      <c r="F189" s="41"/>
      <c r="G189" s="41"/>
      <c r="H189" s="41"/>
      <c r="I189" s="14"/>
      <c r="J189" s="14"/>
      <c r="K189" s="14"/>
      <c r="L189" s="14"/>
      <c r="M189" s="14"/>
      <c r="N189" s="14"/>
      <c r="O189" s="14"/>
      <c r="P189" s="97"/>
      <c r="Q189" s="1"/>
      <c r="R189" s="60"/>
    </row>
    <row r="190" spans="1:21" ht="15.75" hidden="1" customHeight="1">
      <c r="A190" s="47"/>
      <c r="B190" s="103"/>
      <c r="C190" s="90"/>
      <c r="D190" s="107"/>
      <c r="E190" s="40"/>
      <c r="F190" s="41"/>
      <c r="G190" s="41"/>
      <c r="H190" s="41"/>
      <c r="I190" s="14"/>
      <c r="J190" s="14"/>
      <c r="K190" s="14"/>
      <c r="L190" s="14"/>
      <c r="M190" s="14"/>
      <c r="N190" s="14"/>
      <c r="O190" s="14"/>
      <c r="P190" s="97"/>
      <c r="Q190" s="1"/>
      <c r="R190" s="60"/>
    </row>
    <row r="191" spans="1:21" ht="15.75" hidden="1" customHeight="1">
      <c r="A191" s="47"/>
      <c r="B191" s="103"/>
      <c r="C191" s="90"/>
      <c r="D191" s="107"/>
      <c r="E191" s="40"/>
      <c r="F191" s="41"/>
      <c r="G191" s="41"/>
      <c r="H191" s="41"/>
      <c r="I191" s="14"/>
      <c r="J191" s="14"/>
      <c r="K191" s="14"/>
      <c r="L191" s="14"/>
      <c r="M191" s="14"/>
      <c r="N191" s="14"/>
      <c r="O191" s="14"/>
      <c r="P191" s="97"/>
      <c r="Q191" s="1"/>
      <c r="R191" s="60"/>
      <c r="S191" s="30"/>
    </row>
    <row r="192" spans="1:21" s="30" customFormat="1" ht="15.75" hidden="1" customHeight="1">
      <c r="A192" s="47"/>
      <c r="B192" s="104"/>
      <c r="C192" s="69"/>
      <c r="D192" s="67"/>
      <c r="E192" s="38"/>
      <c r="F192" s="39"/>
      <c r="G192" s="39"/>
      <c r="H192" s="39"/>
      <c r="I192" s="2"/>
      <c r="J192" s="2"/>
      <c r="K192" s="2"/>
      <c r="L192" s="2"/>
      <c r="M192" s="2"/>
      <c r="N192" s="2"/>
      <c r="O192" s="2"/>
      <c r="P192" s="65"/>
      <c r="Q192" s="1"/>
      <c r="R192" s="60"/>
      <c r="T192" s="53"/>
      <c r="U192" s="53"/>
    </row>
    <row r="193" spans="1:21" s="30" customFormat="1" ht="15.75" hidden="1" customHeight="1">
      <c r="A193" s="47"/>
      <c r="B193" s="104"/>
      <c r="C193" s="69"/>
      <c r="D193" s="67"/>
      <c r="E193" s="38"/>
      <c r="F193" s="39"/>
      <c r="G193" s="39"/>
      <c r="H193" s="39"/>
      <c r="I193" s="2"/>
      <c r="J193" s="2"/>
      <c r="K193" s="2"/>
      <c r="L193" s="2"/>
      <c r="M193" s="2"/>
      <c r="N193" s="2"/>
      <c r="O193" s="2"/>
      <c r="P193" s="65"/>
      <c r="Q193" s="1"/>
      <c r="R193" s="60"/>
      <c r="T193" s="53"/>
      <c r="U193" s="53"/>
    </row>
    <row r="194" spans="1:21" s="30" customFormat="1" ht="15.75" hidden="1" customHeight="1">
      <c r="A194" s="47"/>
      <c r="B194" s="104"/>
      <c r="C194" s="69"/>
      <c r="D194" s="67"/>
      <c r="E194" s="38"/>
      <c r="F194" s="39"/>
      <c r="G194" s="39"/>
      <c r="H194" s="39"/>
      <c r="I194" s="2"/>
      <c r="J194" s="2"/>
      <c r="K194" s="2"/>
      <c r="L194" s="2"/>
      <c r="M194" s="2"/>
      <c r="N194" s="2"/>
      <c r="O194" s="2"/>
      <c r="P194" s="65"/>
      <c r="Q194" s="1"/>
      <c r="R194" s="60"/>
      <c r="T194" s="53"/>
      <c r="U194" s="53"/>
    </row>
    <row r="195" spans="1:21" s="30" customFormat="1" ht="15.75" hidden="1" customHeight="1">
      <c r="A195" s="47"/>
      <c r="B195" s="104"/>
      <c r="C195" s="69"/>
      <c r="D195" s="67"/>
      <c r="E195" s="38"/>
      <c r="F195" s="39"/>
      <c r="G195" s="39"/>
      <c r="H195" s="39"/>
      <c r="I195" s="2"/>
      <c r="J195" s="2"/>
      <c r="K195" s="2"/>
      <c r="L195" s="2"/>
      <c r="M195" s="2"/>
      <c r="N195" s="2"/>
      <c r="O195" s="2"/>
      <c r="P195" s="65"/>
      <c r="Q195" s="1"/>
      <c r="R195" s="60"/>
      <c r="T195" s="53"/>
      <c r="U195" s="53"/>
    </row>
    <row r="196" spans="1:21" s="30" customFormat="1" ht="15.75" hidden="1" customHeight="1">
      <c r="A196" s="48"/>
      <c r="B196" s="105"/>
      <c r="C196" s="70"/>
      <c r="D196" s="67"/>
      <c r="E196" s="38"/>
      <c r="F196" s="39"/>
      <c r="G196" s="39"/>
      <c r="H196" s="39"/>
      <c r="I196" s="2"/>
      <c r="J196" s="2"/>
      <c r="K196" s="2"/>
      <c r="L196" s="2"/>
      <c r="M196" s="2"/>
      <c r="N196" s="2"/>
      <c r="O196" s="2"/>
      <c r="P196" s="66"/>
      <c r="Q196" s="1"/>
      <c r="R196" s="60"/>
      <c r="T196" s="53"/>
      <c r="U196" s="53"/>
    </row>
    <row r="197" spans="1:21" s="30" customFormat="1" ht="15.75" customHeight="1">
      <c r="A197" s="119" t="s">
        <v>62</v>
      </c>
      <c r="B197" s="106" t="s">
        <v>45</v>
      </c>
      <c r="C197" s="100" t="s">
        <v>35</v>
      </c>
      <c r="D197" s="108" t="s">
        <v>26</v>
      </c>
      <c r="E197" s="37" t="s">
        <v>9</v>
      </c>
      <c r="F197" s="42">
        <f t="shared" ref="F197:O197" si="37">SUM(F198:F208)</f>
        <v>670.9</v>
      </c>
      <c r="G197" s="42">
        <f t="shared" si="37"/>
        <v>0</v>
      </c>
      <c r="H197" s="42">
        <f t="shared" si="37"/>
        <v>670.9</v>
      </c>
      <c r="I197" s="2">
        <f t="shared" si="37"/>
        <v>0</v>
      </c>
      <c r="J197" s="2">
        <f t="shared" si="37"/>
        <v>0</v>
      </c>
      <c r="K197" s="2">
        <f t="shared" si="37"/>
        <v>0</v>
      </c>
      <c r="L197" s="2">
        <f t="shared" si="37"/>
        <v>0</v>
      </c>
      <c r="M197" s="2">
        <f t="shared" si="37"/>
        <v>0</v>
      </c>
      <c r="N197" s="2">
        <f t="shared" si="37"/>
        <v>0</v>
      </c>
      <c r="O197" s="2">
        <f t="shared" si="37"/>
        <v>0</v>
      </c>
      <c r="P197" s="7"/>
      <c r="Q197" s="1"/>
      <c r="R197" s="60"/>
      <c r="T197" s="53"/>
      <c r="U197" s="53"/>
    </row>
    <row r="198" spans="1:21" s="30" customFormat="1">
      <c r="A198" s="119"/>
      <c r="B198" s="104"/>
      <c r="C198" s="101"/>
      <c r="D198" s="108"/>
      <c r="E198" s="37" t="s">
        <v>19</v>
      </c>
      <c r="F198" s="42">
        <f>H198+J198+L198+N198</f>
        <v>670.9</v>
      </c>
      <c r="G198" s="42">
        <f t="shared" ref="F198:G202" si="38">I198+K198+M198+O198</f>
        <v>0</v>
      </c>
      <c r="H198" s="42">
        <f>H215</f>
        <v>670.9</v>
      </c>
      <c r="I198" s="2">
        <f t="shared" ref="I198:O198" si="39">I215</f>
        <v>0</v>
      </c>
      <c r="J198" s="2">
        <f t="shared" si="39"/>
        <v>0</v>
      </c>
      <c r="K198" s="2">
        <f t="shared" si="39"/>
        <v>0</v>
      </c>
      <c r="L198" s="2">
        <f t="shared" si="39"/>
        <v>0</v>
      </c>
      <c r="M198" s="2">
        <f t="shared" si="39"/>
        <v>0</v>
      </c>
      <c r="N198" s="2">
        <f t="shared" si="39"/>
        <v>0</v>
      </c>
      <c r="O198" s="2">
        <f t="shared" si="39"/>
        <v>0</v>
      </c>
      <c r="P198" s="64" t="s">
        <v>14</v>
      </c>
      <c r="Q198" s="1"/>
      <c r="R198" s="60"/>
      <c r="T198" s="53"/>
      <c r="U198" s="53"/>
    </row>
    <row r="199" spans="1:21" s="30" customFormat="1">
      <c r="A199" s="119"/>
      <c r="B199" s="104"/>
      <c r="C199" s="101"/>
      <c r="D199" s="108"/>
      <c r="E199" s="37" t="s">
        <v>20</v>
      </c>
      <c r="F199" s="42">
        <f t="shared" si="38"/>
        <v>0</v>
      </c>
      <c r="G199" s="42">
        <f t="shared" si="38"/>
        <v>0</v>
      </c>
      <c r="H199" s="42">
        <f t="shared" ref="H199:O199" si="40">H216</f>
        <v>0</v>
      </c>
      <c r="I199" s="2">
        <f t="shared" si="40"/>
        <v>0</v>
      </c>
      <c r="J199" s="2">
        <f t="shared" si="40"/>
        <v>0</v>
      </c>
      <c r="K199" s="2">
        <f t="shared" si="40"/>
        <v>0</v>
      </c>
      <c r="L199" s="2">
        <f t="shared" si="40"/>
        <v>0</v>
      </c>
      <c r="M199" s="2">
        <f t="shared" si="40"/>
        <v>0</v>
      </c>
      <c r="N199" s="2">
        <f t="shared" si="40"/>
        <v>0</v>
      </c>
      <c r="O199" s="2">
        <f t="shared" si="40"/>
        <v>0</v>
      </c>
      <c r="P199" s="65"/>
      <c r="Q199" s="1"/>
      <c r="R199" s="60"/>
      <c r="T199" s="53"/>
      <c r="U199" s="53"/>
    </row>
    <row r="200" spans="1:21" s="30" customFormat="1">
      <c r="A200" s="119"/>
      <c r="B200" s="104"/>
      <c r="C200" s="101"/>
      <c r="D200" s="108"/>
      <c r="E200" s="37" t="s">
        <v>41</v>
      </c>
      <c r="F200" s="42">
        <f t="shared" si="38"/>
        <v>0</v>
      </c>
      <c r="G200" s="42">
        <f t="shared" si="38"/>
        <v>0</v>
      </c>
      <c r="H200" s="42">
        <f t="shared" ref="H200:O200" si="41">H217</f>
        <v>0</v>
      </c>
      <c r="I200" s="2">
        <f t="shared" si="41"/>
        <v>0</v>
      </c>
      <c r="J200" s="2">
        <f t="shared" si="41"/>
        <v>0</v>
      </c>
      <c r="K200" s="2">
        <f t="shared" si="41"/>
        <v>0</v>
      </c>
      <c r="L200" s="2">
        <f t="shared" si="41"/>
        <v>0</v>
      </c>
      <c r="M200" s="2">
        <f t="shared" si="41"/>
        <v>0</v>
      </c>
      <c r="N200" s="2">
        <f t="shared" si="41"/>
        <v>0</v>
      </c>
      <c r="O200" s="2">
        <f t="shared" si="41"/>
        <v>0</v>
      </c>
      <c r="P200" s="65"/>
      <c r="Q200" s="1"/>
      <c r="R200" s="60"/>
      <c r="T200" s="53"/>
      <c r="U200" s="53"/>
    </row>
    <row r="201" spans="1:21" s="30" customFormat="1">
      <c r="A201" s="119"/>
      <c r="B201" s="104"/>
      <c r="C201" s="101"/>
      <c r="D201" s="108"/>
      <c r="E201" s="37" t="s">
        <v>42</v>
      </c>
      <c r="F201" s="42">
        <f t="shared" si="38"/>
        <v>0</v>
      </c>
      <c r="G201" s="42">
        <f>I201+K201+M201+O201</f>
        <v>0</v>
      </c>
      <c r="H201" s="42">
        <f t="shared" ref="H201:O201" si="42">H218</f>
        <v>0</v>
      </c>
      <c r="I201" s="2">
        <f t="shared" si="42"/>
        <v>0</v>
      </c>
      <c r="J201" s="2">
        <f t="shared" si="42"/>
        <v>0</v>
      </c>
      <c r="K201" s="2">
        <f t="shared" si="42"/>
        <v>0</v>
      </c>
      <c r="L201" s="2">
        <f t="shared" si="42"/>
        <v>0</v>
      </c>
      <c r="M201" s="2">
        <f t="shared" si="42"/>
        <v>0</v>
      </c>
      <c r="N201" s="2">
        <f t="shared" si="42"/>
        <v>0</v>
      </c>
      <c r="O201" s="2">
        <f t="shared" si="42"/>
        <v>0</v>
      </c>
      <c r="P201" s="65"/>
      <c r="Q201" s="1"/>
      <c r="R201" s="60"/>
      <c r="T201" s="53"/>
      <c r="U201" s="53"/>
    </row>
    <row r="202" spans="1:21" s="30" customFormat="1">
      <c r="A202" s="119"/>
      <c r="B202" s="104"/>
      <c r="C202" s="101"/>
      <c r="D202" s="108"/>
      <c r="E202" s="37" t="s">
        <v>43</v>
      </c>
      <c r="F202" s="42">
        <f t="shared" si="38"/>
        <v>0</v>
      </c>
      <c r="G202" s="42">
        <f t="shared" si="38"/>
        <v>0</v>
      </c>
      <c r="H202" s="42">
        <f>H219</f>
        <v>0</v>
      </c>
      <c r="I202" s="2">
        <f t="shared" ref="I202:O202" si="43">I219</f>
        <v>0</v>
      </c>
      <c r="J202" s="2">
        <f t="shared" si="43"/>
        <v>0</v>
      </c>
      <c r="K202" s="2">
        <f t="shared" si="43"/>
        <v>0</v>
      </c>
      <c r="L202" s="2">
        <f t="shared" si="43"/>
        <v>0</v>
      </c>
      <c r="M202" s="2">
        <f t="shared" si="43"/>
        <v>0</v>
      </c>
      <c r="N202" s="2">
        <f t="shared" si="43"/>
        <v>0</v>
      </c>
      <c r="O202" s="2">
        <f t="shared" si="43"/>
        <v>0</v>
      </c>
      <c r="P202" s="65"/>
      <c r="Q202" s="1"/>
      <c r="R202" s="60"/>
      <c r="T202" s="53"/>
      <c r="U202" s="53"/>
    </row>
    <row r="203" spans="1:21" s="30" customFormat="1">
      <c r="A203" s="119"/>
      <c r="B203" s="104"/>
      <c r="C203" s="101"/>
      <c r="D203" s="108"/>
      <c r="E203" s="37" t="s">
        <v>44</v>
      </c>
      <c r="F203" s="42">
        <f>H203+J203+L203+N203</f>
        <v>0</v>
      </c>
      <c r="G203" s="42">
        <f>I203+K203+M203+O203</f>
        <v>0</v>
      </c>
      <c r="H203" s="42">
        <f t="shared" ref="H203:O203" si="44">H220</f>
        <v>0</v>
      </c>
      <c r="I203" s="2">
        <f t="shared" si="44"/>
        <v>0</v>
      </c>
      <c r="J203" s="2">
        <f t="shared" si="44"/>
        <v>0</v>
      </c>
      <c r="K203" s="2">
        <f t="shared" si="44"/>
        <v>0</v>
      </c>
      <c r="L203" s="2">
        <f t="shared" si="44"/>
        <v>0</v>
      </c>
      <c r="M203" s="2">
        <f t="shared" si="44"/>
        <v>0</v>
      </c>
      <c r="N203" s="2">
        <f t="shared" si="44"/>
        <v>0</v>
      </c>
      <c r="O203" s="2">
        <f t="shared" si="44"/>
        <v>0</v>
      </c>
      <c r="P203" s="65"/>
      <c r="Q203" s="1"/>
      <c r="R203" s="60"/>
      <c r="T203" s="53"/>
      <c r="U203" s="53"/>
    </row>
    <row r="204" spans="1:21" s="30" customFormat="1" ht="12.75" hidden="1" customHeight="1">
      <c r="A204" s="49"/>
      <c r="B204" s="104"/>
      <c r="C204" s="101"/>
      <c r="D204" s="108"/>
      <c r="E204" s="38"/>
      <c r="F204" s="39"/>
      <c r="G204" s="39"/>
      <c r="H204" s="39"/>
      <c r="I204" s="2"/>
      <c r="J204" s="2"/>
      <c r="K204" s="2"/>
      <c r="L204" s="2"/>
      <c r="M204" s="2"/>
      <c r="N204" s="2"/>
      <c r="O204" s="2"/>
      <c r="P204" s="65"/>
      <c r="Q204" s="1"/>
      <c r="R204" s="60"/>
      <c r="T204" s="53"/>
      <c r="U204" s="53"/>
    </row>
    <row r="205" spans="1:21" s="30" customFormat="1" ht="12.75" hidden="1" customHeight="1">
      <c r="A205" s="49"/>
      <c r="B205" s="104"/>
      <c r="C205" s="101"/>
      <c r="D205" s="108"/>
      <c r="E205" s="38"/>
      <c r="F205" s="39"/>
      <c r="G205" s="39"/>
      <c r="H205" s="39"/>
      <c r="I205" s="2"/>
      <c r="J205" s="2"/>
      <c r="K205" s="2"/>
      <c r="L205" s="2"/>
      <c r="M205" s="2"/>
      <c r="N205" s="2"/>
      <c r="O205" s="2"/>
      <c r="P205" s="65"/>
      <c r="Q205" s="1"/>
      <c r="R205" s="60"/>
      <c r="T205" s="53"/>
      <c r="U205" s="53"/>
    </row>
    <row r="206" spans="1:21" s="30" customFormat="1" ht="12.75" hidden="1" customHeight="1">
      <c r="A206" s="49"/>
      <c r="B206" s="104"/>
      <c r="C206" s="101"/>
      <c r="D206" s="108"/>
      <c r="E206" s="38"/>
      <c r="F206" s="39"/>
      <c r="G206" s="39"/>
      <c r="H206" s="39"/>
      <c r="I206" s="2"/>
      <c r="J206" s="2"/>
      <c r="K206" s="2"/>
      <c r="L206" s="2"/>
      <c r="M206" s="2"/>
      <c r="N206" s="2"/>
      <c r="O206" s="2"/>
      <c r="P206" s="65"/>
      <c r="Q206" s="1"/>
      <c r="R206" s="60"/>
      <c r="T206" s="53"/>
      <c r="U206" s="53"/>
    </row>
    <row r="207" spans="1:21" s="30" customFormat="1" ht="12.75" hidden="1" customHeight="1">
      <c r="A207" s="49"/>
      <c r="B207" s="104"/>
      <c r="C207" s="101"/>
      <c r="D207" s="108"/>
      <c r="E207" s="38"/>
      <c r="F207" s="39"/>
      <c r="G207" s="39"/>
      <c r="H207" s="39"/>
      <c r="I207" s="2"/>
      <c r="J207" s="2"/>
      <c r="K207" s="2"/>
      <c r="L207" s="2"/>
      <c r="M207" s="2"/>
      <c r="N207" s="2"/>
      <c r="O207" s="2"/>
      <c r="P207" s="65"/>
      <c r="Q207" s="1"/>
      <c r="R207" s="60"/>
      <c r="T207" s="53"/>
      <c r="U207" s="53"/>
    </row>
    <row r="208" spans="1:21" s="30" customFormat="1" ht="12.75" hidden="1" customHeight="1">
      <c r="A208" s="49"/>
      <c r="B208" s="105"/>
      <c r="C208" s="102"/>
      <c r="D208" s="108"/>
      <c r="E208" s="38"/>
      <c r="F208" s="39"/>
      <c r="G208" s="39"/>
      <c r="H208" s="39"/>
      <c r="I208" s="2"/>
      <c r="J208" s="2"/>
      <c r="K208" s="2"/>
      <c r="L208" s="2"/>
      <c r="M208" s="2"/>
      <c r="N208" s="2"/>
      <c r="O208" s="2"/>
      <c r="P208" s="66"/>
      <c r="Q208" s="1"/>
      <c r="R208" s="60"/>
      <c r="T208" s="53"/>
      <c r="U208" s="53"/>
    </row>
    <row r="209" spans="1:23" s="30" customFormat="1" ht="12.75" hidden="1" customHeight="1">
      <c r="A209" s="49"/>
      <c r="B209" s="82"/>
      <c r="C209" s="98"/>
      <c r="D209" s="98"/>
      <c r="E209" s="40"/>
      <c r="F209" s="41"/>
      <c r="G209" s="41"/>
      <c r="H209" s="41"/>
      <c r="I209" s="13"/>
      <c r="J209" s="13"/>
      <c r="K209" s="13"/>
      <c r="L209" s="13"/>
      <c r="M209" s="13"/>
      <c r="N209" s="13"/>
      <c r="O209" s="13"/>
      <c r="P209" s="84"/>
      <c r="Q209" s="1"/>
      <c r="R209" s="60"/>
      <c r="T209" s="53"/>
      <c r="U209" s="53"/>
    </row>
    <row r="210" spans="1:23" s="30" customFormat="1" ht="12.75" hidden="1" customHeight="1">
      <c r="A210" s="49"/>
      <c r="B210" s="82"/>
      <c r="C210" s="98"/>
      <c r="D210" s="98"/>
      <c r="E210" s="40"/>
      <c r="F210" s="41"/>
      <c r="G210" s="41"/>
      <c r="H210" s="41"/>
      <c r="I210" s="13"/>
      <c r="J210" s="13"/>
      <c r="K210" s="13"/>
      <c r="L210" s="13"/>
      <c r="M210" s="13"/>
      <c r="N210" s="13"/>
      <c r="O210" s="13"/>
      <c r="P210" s="84"/>
      <c r="Q210" s="1"/>
      <c r="R210" s="60"/>
      <c r="T210" s="53"/>
      <c r="U210" s="53"/>
    </row>
    <row r="211" spans="1:23" s="30" customFormat="1" ht="12.75" hidden="1" customHeight="1">
      <c r="A211" s="49"/>
      <c r="B211" s="82"/>
      <c r="C211" s="98"/>
      <c r="D211" s="98"/>
      <c r="E211" s="40"/>
      <c r="F211" s="41"/>
      <c r="G211" s="41"/>
      <c r="H211" s="41"/>
      <c r="I211" s="13"/>
      <c r="J211" s="13"/>
      <c r="K211" s="13"/>
      <c r="L211" s="13"/>
      <c r="M211" s="13"/>
      <c r="N211" s="13"/>
      <c r="O211" s="13"/>
      <c r="P211" s="84"/>
      <c r="Q211" s="1"/>
      <c r="R211" s="60"/>
      <c r="T211" s="53"/>
      <c r="U211" s="53"/>
    </row>
    <row r="212" spans="1:23" s="30" customFormat="1" ht="12.75" hidden="1" customHeight="1">
      <c r="A212" s="49"/>
      <c r="B212" s="82"/>
      <c r="C212" s="98"/>
      <c r="D212" s="98"/>
      <c r="E212" s="40"/>
      <c r="F212" s="41"/>
      <c r="G212" s="41"/>
      <c r="H212" s="41"/>
      <c r="I212" s="13"/>
      <c r="J212" s="13"/>
      <c r="K212" s="13"/>
      <c r="L212" s="13"/>
      <c r="M212" s="13"/>
      <c r="N212" s="13"/>
      <c r="O212" s="13"/>
      <c r="P212" s="84"/>
      <c r="Q212" s="1"/>
      <c r="R212" s="60"/>
      <c r="T212" s="53"/>
      <c r="U212" s="53"/>
    </row>
    <row r="213" spans="1:23" s="30" customFormat="1" ht="12.75" hidden="1" customHeight="1">
      <c r="A213" s="49"/>
      <c r="B213" s="83"/>
      <c r="C213" s="99"/>
      <c r="D213" s="99"/>
      <c r="E213" s="40"/>
      <c r="F213" s="41"/>
      <c r="G213" s="41"/>
      <c r="H213" s="41"/>
      <c r="I213" s="13"/>
      <c r="J213" s="13"/>
      <c r="K213" s="13"/>
      <c r="L213" s="13"/>
      <c r="M213" s="13"/>
      <c r="N213" s="13"/>
      <c r="O213" s="13"/>
      <c r="P213" s="85"/>
      <c r="Q213" s="1"/>
      <c r="R213" s="60"/>
      <c r="T213" s="53"/>
      <c r="U213" s="53"/>
    </row>
    <row r="214" spans="1:23" s="30" customFormat="1" ht="15.75" customHeight="1">
      <c r="A214" s="77" t="s">
        <v>63</v>
      </c>
      <c r="B214" s="71" t="s">
        <v>50</v>
      </c>
      <c r="C214" s="74" t="s">
        <v>35</v>
      </c>
      <c r="D214" s="74" t="s">
        <v>26</v>
      </c>
      <c r="E214" s="38" t="s">
        <v>9</v>
      </c>
      <c r="F214" s="39">
        <f>SUM(F215:F225)</f>
        <v>670.9</v>
      </c>
      <c r="G214" s="39">
        <f>SUM(G215:G225)</f>
        <v>0</v>
      </c>
      <c r="H214" s="39">
        <f t="shared" ref="H214:M214" si="45">SUM(H215:H225)</f>
        <v>670.9</v>
      </c>
      <c r="I214" s="2">
        <f t="shared" si="45"/>
        <v>0</v>
      </c>
      <c r="J214" s="2">
        <f t="shared" si="45"/>
        <v>0</v>
      </c>
      <c r="K214" s="2">
        <f t="shared" si="45"/>
        <v>0</v>
      </c>
      <c r="L214" s="2">
        <f t="shared" si="45"/>
        <v>0</v>
      </c>
      <c r="M214" s="2">
        <f t="shared" si="45"/>
        <v>0</v>
      </c>
      <c r="N214" s="2">
        <f>SUM(N215:N225)</f>
        <v>0</v>
      </c>
      <c r="O214" s="2">
        <f>SUM(O215:O225)</f>
        <v>0</v>
      </c>
      <c r="P214" s="7"/>
      <c r="Q214" s="1"/>
      <c r="R214" s="60"/>
      <c r="T214" s="53"/>
      <c r="U214" s="53"/>
    </row>
    <row r="215" spans="1:23" s="30" customFormat="1">
      <c r="A215" s="77"/>
      <c r="B215" s="72"/>
      <c r="C215" s="75"/>
      <c r="D215" s="75"/>
      <c r="E215" s="38" t="s">
        <v>19</v>
      </c>
      <c r="F215" s="39">
        <f t="shared" ref="F215:G218" si="46">H215+J215+L215+N215</f>
        <v>670.9</v>
      </c>
      <c r="G215" s="39">
        <f t="shared" si="46"/>
        <v>0</v>
      </c>
      <c r="H215" s="39">
        <v>670.9</v>
      </c>
      <c r="I215" s="2">
        <v>0</v>
      </c>
      <c r="J215" s="2">
        <v>0</v>
      </c>
      <c r="K215" s="2">
        <v>0</v>
      </c>
      <c r="L215" s="2">
        <v>0</v>
      </c>
      <c r="M215" s="2">
        <v>0</v>
      </c>
      <c r="N215" s="2">
        <v>0</v>
      </c>
      <c r="O215" s="2">
        <v>0</v>
      </c>
      <c r="P215" s="64" t="s">
        <v>15</v>
      </c>
      <c r="Q215" s="1"/>
      <c r="R215" s="60"/>
      <c r="T215" s="53"/>
      <c r="U215" s="53"/>
    </row>
    <row r="216" spans="1:23" s="30" customFormat="1">
      <c r="A216" s="77"/>
      <c r="B216" s="72"/>
      <c r="C216" s="75"/>
      <c r="D216" s="75"/>
      <c r="E216" s="38" t="s">
        <v>20</v>
      </c>
      <c r="F216" s="39">
        <f t="shared" si="46"/>
        <v>0</v>
      </c>
      <c r="G216" s="39">
        <f t="shared" si="46"/>
        <v>0</v>
      </c>
      <c r="H216" s="39">
        <v>0</v>
      </c>
      <c r="I216" s="2">
        <v>0</v>
      </c>
      <c r="J216" s="2">
        <v>0</v>
      </c>
      <c r="K216" s="2">
        <v>0</v>
      </c>
      <c r="L216" s="2">
        <v>0</v>
      </c>
      <c r="M216" s="2">
        <v>0</v>
      </c>
      <c r="N216" s="2">
        <v>0</v>
      </c>
      <c r="O216" s="2">
        <v>0</v>
      </c>
      <c r="P216" s="65"/>
      <c r="Q216" s="1"/>
      <c r="R216" s="60"/>
      <c r="T216" s="53"/>
      <c r="U216" s="53"/>
    </row>
    <row r="217" spans="1:23" s="30" customFormat="1">
      <c r="A217" s="77"/>
      <c r="B217" s="72"/>
      <c r="C217" s="75"/>
      <c r="D217" s="75"/>
      <c r="E217" s="38" t="s">
        <v>41</v>
      </c>
      <c r="F217" s="39">
        <f t="shared" si="46"/>
        <v>0</v>
      </c>
      <c r="G217" s="39">
        <f t="shared" si="46"/>
        <v>0</v>
      </c>
      <c r="H217" s="39">
        <v>0</v>
      </c>
      <c r="I217" s="2">
        <v>0</v>
      </c>
      <c r="J217" s="2">
        <v>0</v>
      </c>
      <c r="K217" s="2">
        <v>0</v>
      </c>
      <c r="L217" s="2">
        <v>0</v>
      </c>
      <c r="M217" s="2">
        <v>0</v>
      </c>
      <c r="N217" s="2">
        <v>0</v>
      </c>
      <c r="O217" s="2">
        <v>0</v>
      </c>
      <c r="P217" s="65"/>
      <c r="Q217" s="1"/>
      <c r="R217" s="60"/>
      <c r="S217" s="126"/>
      <c r="T217" s="129"/>
      <c r="U217" s="129"/>
      <c r="V217" s="126"/>
      <c r="W217" s="126"/>
    </row>
    <row r="218" spans="1:23" s="30" customFormat="1">
      <c r="A218" s="77"/>
      <c r="B218" s="72"/>
      <c r="C218" s="75"/>
      <c r="D218" s="75"/>
      <c r="E218" s="38" t="s">
        <v>42</v>
      </c>
      <c r="F218" s="39">
        <f t="shared" si="46"/>
        <v>0</v>
      </c>
      <c r="G218" s="39">
        <f t="shared" si="46"/>
        <v>0</v>
      </c>
      <c r="H218" s="39">
        <f>I218</f>
        <v>0</v>
      </c>
      <c r="I218" s="2">
        <v>0</v>
      </c>
      <c r="J218" s="2">
        <v>0</v>
      </c>
      <c r="K218" s="2">
        <v>0</v>
      </c>
      <c r="L218" s="2">
        <v>0</v>
      </c>
      <c r="M218" s="2">
        <v>0</v>
      </c>
      <c r="N218" s="2">
        <v>0</v>
      </c>
      <c r="O218" s="2">
        <v>0</v>
      </c>
      <c r="P218" s="65"/>
      <c r="Q218" s="1"/>
      <c r="R218" s="60"/>
      <c r="S218" s="126"/>
      <c r="T218" s="129"/>
      <c r="U218" s="129"/>
      <c r="V218" s="126"/>
      <c r="W218" s="126"/>
    </row>
    <row r="219" spans="1:23" s="30" customFormat="1">
      <c r="A219" s="77"/>
      <c r="B219" s="72"/>
      <c r="C219" s="75"/>
      <c r="D219" s="75"/>
      <c r="E219" s="38" t="s">
        <v>43</v>
      </c>
      <c r="F219" s="39">
        <f>H219+J219+L219+N219</f>
        <v>0</v>
      </c>
      <c r="G219" s="39">
        <f>I219+K219+M219+O219</f>
        <v>0</v>
      </c>
      <c r="H219" s="39">
        <f>I219</f>
        <v>0</v>
      </c>
      <c r="I219" s="2">
        <v>0</v>
      </c>
      <c r="J219" s="2">
        <v>0</v>
      </c>
      <c r="K219" s="2">
        <v>0</v>
      </c>
      <c r="L219" s="2">
        <v>0</v>
      </c>
      <c r="M219" s="2">
        <v>0</v>
      </c>
      <c r="N219" s="2">
        <v>0</v>
      </c>
      <c r="O219" s="2">
        <v>0</v>
      </c>
      <c r="P219" s="65"/>
      <c r="Q219" s="1"/>
      <c r="R219" s="60"/>
      <c r="S219" s="126"/>
      <c r="T219" s="129"/>
      <c r="U219" s="129"/>
      <c r="V219" s="126"/>
      <c r="W219" s="126"/>
    </row>
    <row r="220" spans="1:23" s="30" customFormat="1" ht="27" customHeight="1">
      <c r="A220" s="77"/>
      <c r="B220" s="72"/>
      <c r="C220" s="75"/>
      <c r="D220" s="75"/>
      <c r="E220" s="38" t="s">
        <v>44</v>
      </c>
      <c r="F220" s="39">
        <f>H220+J220+L220+N220</f>
        <v>0</v>
      </c>
      <c r="G220" s="39">
        <f>I220+K220+M220+O220</f>
        <v>0</v>
      </c>
      <c r="H220" s="39">
        <f>I220</f>
        <v>0</v>
      </c>
      <c r="I220" s="2">
        <v>0</v>
      </c>
      <c r="J220" s="2">
        <v>0</v>
      </c>
      <c r="K220" s="2">
        <v>0</v>
      </c>
      <c r="L220" s="2">
        <v>0</v>
      </c>
      <c r="M220" s="2">
        <v>0</v>
      </c>
      <c r="N220" s="2">
        <v>0</v>
      </c>
      <c r="O220" s="2">
        <v>0</v>
      </c>
      <c r="P220" s="65"/>
      <c r="Q220" s="1"/>
      <c r="R220" s="60"/>
      <c r="S220" s="126"/>
      <c r="T220" s="59"/>
      <c r="U220" s="59"/>
      <c r="V220" s="125"/>
      <c r="W220" s="126"/>
    </row>
    <row r="221" spans="1:23" s="30" customFormat="1" ht="12.75" hidden="1" customHeight="1">
      <c r="A221" s="49"/>
      <c r="B221" s="72"/>
      <c r="C221" s="75"/>
      <c r="D221" s="75"/>
      <c r="E221" s="20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65"/>
      <c r="Q221" s="1"/>
      <c r="R221" s="60"/>
      <c r="S221" s="126"/>
      <c r="T221" s="129"/>
      <c r="U221" s="129"/>
      <c r="V221" s="126"/>
      <c r="W221" s="126"/>
    </row>
    <row r="222" spans="1:23" s="30" customFormat="1" ht="12.75" hidden="1" customHeight="1">
      <c r="A222" s="49"/>
      <c r="B222" s="72"/>
      <c r="C222" s="75"/>
      <c r="D222" s="75"/>
      <c r="E222" s="20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65"/>
      <c r="Q222" s="1"/>
      <c r="R222" s="60"/>
      <c r="S222" s="126"/>
      <c r="T222" s="129"/>
      <c r="U222" s="129"/>
      <c r="V222" s="126"/>
      <c r="W222" s="126"/>
    </row>
    <row r="223" spans="1:23" s="30" customFormat="1" ht="12.75" hidden="1" customHeight="1">
      <c r="A223" s="49"/>
      <c r="B223" s="72"/>
      <c r="C223" s="75"/>
      <c r="D223" s="75"/>
      <c r="E223" s="20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65"/>
      <c r="Q223" s="1"/>
      <c r="R223" s="60"/>
      <c r="S223" s="126"/>
      <c r="T223" s="129"/>
      <c r="U223" s="129"/>
      <c r="V223" s="126"/>
      <c r="W223" s="126"/>
    </row>
    <row r="224" spans="1:23" s="30" customFormat="1" ht="12.75" hidden="1" customHeight="1">
      <c r="A224" s="49"/>
      <c r="B224" s="72"/>
      <c r="C224" s="75"/>
      <c r="D224" s="75"/>
      <c r="E224" s="20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65"/>
      <c r="Q224" s="1"/>
      <c r="R224" s="60"/>
      <c r="S224" s="126"/>
      <c r="T224" s="129"/>
      <c r="U224" s="129"/>
      <c r="V224" s="126"/>
      <c r="W224" s="126"/>
    </row>
    <row r="225" spans="1:23" s="30" customFormat="1" ht="12.75" hidden="1" customHeight="1">
      <c r="A225" s="49"/>
      <c r="B225" s="73"/>
      <c r="C225" s="76"/>
      <c r="D225" s="76"/>
      <c r="E225" s="20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66"/>
      <c r="Q225" s="1"/>
      <c r="R225" s="60"/>
      <c r="S225" s="126"/>
      <c r="T225" s="129"/>
      <c r="U225" s="129"/>
      <c r="V225" s="126"/>
      <c r="W225" s="126"/>
    </row>
    <row r="226" spans="1:23" s="30" customFormat="1" ht="12.75" hidden="1" customHeight="1">
      <c r="A226" s="49"/>
      <c r="B226" s="82"/>
      <c r="C226" s="98"/>
      <c r="D226" s="98"/>
      <c r="E226" s="12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84"/>
      <c r="Q226" s="1"/>
      <c r="R226" s="60"/>
      <c r="S226" s="126"/>
      <c r="T226" s="129"/>
      <c r="U226" s="129"/>
      <c r="V226" s="126"/>
      <c r="W226" s="126"/>
    </row>
    <row r="227" spans="1:23" s="30" customFormat="1" ht="12.75" hidden="1" customHeight="1">
      <c r="A227" s="49"/>
      <c r="B227" s="82"/>
      <c r="C227" s="98"/>
      <c r="D227" s="98"/>
      <c r="E227" s="12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84"/>
      <c r="Q227" s="1"/>
      <c r="R227" s="60"/>
      <c r="S227" s="126"/>
      <c r="T227" s="129"/>
      <c r="U227" s="129"/>
      <c r="V227" s="126"/>
      <c r="W227" s="126"/>
    </row>
    <row r="228" spans="1:23" s="30" customFormat="1" ht="12.75" hidden="1" customHeight="1">
      <c r="A228" s="49"/>
      <c r="B228" s="82"/>
      <c r="C228" s="98"/>
      <c r="D228" s="98"/>
      <c r="E228" s="12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84"/>
      <c r="Q228" s="1"/>
      <c r="R228" s="60"/>
      <c r="S228" s="126"/>
      <c r="T228" s="129"/>
      <c r="U228" s="129"/>
      <c r="V228" s="126"/>
      <c r="W228" s="126"/>
    </row>
    <row r="229" spans="1:23" s="30" customFormat="1" ht="12.75" hidden="1" customHeight="1">
      <c r="A229" s="49"/>
      <c r="B229" s="82"/>
      <c r="C229" s="98"/>
      <c r="D229" s="98"/>
      <c r="E229" s="12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84"/>
      <c r="Q229" s="1"/>
      <c r="R229" s="60"/>
      <c r="S229" s="126"/>
      <c r="T229" s="129"/>
      <c r="U229" s="129"/>
      <c r="V229" s="126"/>
      <c r="W229" s="126"/>
    </row>
    <row r="230" spans="1:23" s="30" customFormat="1" ht="66" hidden="1" customHeight="1">
      <c r="A230" s="49"/>
      <c r="B230" s="83"/>
      <c r="C230" s="99"/>
      <c r="D230" s="99"/>
      <c r="E230" s="12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85"/>
      <c r="Q230" s="1"/>
      <c r="R230" s="60"/>
      <c r="S230" s="126"/>
      <c r="T230" s="129"/>
      <c r="U230" s="129"/>
      <c r="V230" s="126"/>
      <c r="W230" s="126"/>
    </row>
    <row r="231" spans="1:23" s="30" customFormat="1" ht="15.75" customHeight="1">
      <c r="A231" s="119">
        <v>3</v>
      </c>
      <c r="B231" s="106" t="s">
        <v>46</v>
      </c>
      <c r="C231" s="100" t="s">
        <v>35</v>
      </c>
      <c r="D231" s="108" t="s">
        <v>25</v>
      </c>
      <c r="E231" s="37" t="s">
        <v>9</v>
      </c>
      <c r="F231" s="42">
        <f>SUM(F232:F242)</f>
        <v>44084.7</v>
      </c>
      <c r="G231" s="42">
        <f>SUM(G232:G242)</f>
        <v>0</v>
      </c>
      <c r="H231" s="42">
        <f t="shared" ref="H231:M231" si="47">SUM(H232:H242)</f>
        <v>44084.7</v>
      </c>
      <c r="I231" s="42">
        <f t="shared" si="47"/>
        <v>0</v>
      </c>
      <c r="J231" s="2">
        <f t="shared" si="47"/>
        <v>0</v>
      </c>
      <c r="K231" s="2">
        <f t="shared" si="47"/>
        <v>0</v>
      </c>
      <c r="L231" s="2">
        <f t="shared" si="47"/>
        <v>0</v>
      </c>
      <c r="M231" s="2">
        <f t="shared" si="47"/>
        <v>0</v>
      </c>
      <c r="N231" s="2">
        <f>SUM(N232:N242)</f>
        <v>0</v>
      </c>
      <c r="O231" s="2">
        <f>SUM(O232:O242)</f>
        <v>0</v>
      </c>
      <c r="P231" s="8"/>
      <c r="Q231" s="1"/>
      <c r="R231" s="60"/>
      <c r="S231" s="130"/>
      <c r="T231" s="129"/>
      <c r="U231" s="129"/>
      <c r="V231" s="126"/>
      <c r="W231" s="126"/>
    </row>
    <row r="232" spans="1:23" s="30" customFormat="1">
      <c r="A232" s="119"/>
      <c r="B232" s="104"/>
      <c r="C232" s="101"/>
      <c r="D232" s="108"/>
      <c r="E232" s="37" t="s">
        <v>19</v>
      </c>
      <c r="F232" s="42">
        <f t="shared" ref="F232:G237" si="48">H232+J232+L232+N232</f>
        <v>0</v>
      </c>
      <c r="G232" s="42">
        <f t="shared" si="48"/>
        <v>0</v>
      </c>
      <c r="H232" s="42">
        <f>H244+H256+H268+H280+H292+H304+H316+H328+H340+H352+H364+H376+H388+H400+H412+H424+H436+H448+H460+H472+H484+H496+H508+H520+H532</f>
        <v>0</v>
      </c>
      <c r="I232" s="42">
        <f t="shared" ref="H232:O237" si="49">I244+I256+I268+I280+I292+I304+I316+I328+I340+I352+I364+I376+I388+I400+I412+I424+I436+I448+I460+I472+I484+I496+I508+I520+I532</f>
        <v>0</v>
      </c>
      <c r="J232" s="2">
        <f t="shared" si="49"/>
        <v>0</v>
      </c>
      <c r="K232" s="2">
        <f t="shared" si="49"/>
        <v>0</v>
      </c>
      <c r="L232" s="2">
        <f t="shared" si="49"/>
        <v>0</v>
      </c>
      <c r="M232" s="2">
        <f t="shared" si="49"/>
        <v>0</v>
      </c>
      <c r="N232" s="2">
        <f t="shared" si="49"/>
        <v>0</v>
      </c>
      <c r="O232" s="2">
        <f t="shared" si="49"/>
        <v>0</v>
      </c>
      <c r="P232" s="92" t="s">
        <v>15</v>
      </c>
      <c r="Q232" s="1"/>
      <c r="R232" s="60"/>
      <c r="S232" s="130"/>
      <c r="T232" s="131"/>
      <c r="U232" s="131"/>
      <c r="V232" s="126"/>
      <c r="W232" s="126"/>
    </row>
    <row r="233" spans="1:23" s="30" customFormat="1">
      <c r="A233" s="119"/>
      <c r="B233" s="104"/>
      <c r="C233" s="101"/>
      <c r="D233" s="108"/>
      <c r="E233" s="37" t="s">
        <v>20</v>
      </c>
      <c r="F233" s="42">
        <f t="shared" si="48"/>
        <v>0</v>
      </c>
      <c r="G233" s="42">
        <f t="shared" si="48"/>
        <v>0</v>
      </c>
      <c r="H233" s="42">
        <f t="shared" si="49"/>
        <v>0</v>
      </c>
      <c r="I233" s="42">
        <f t="shared" si="49"/>
        <v>0</v>
      </c>
      <c r="J233" s="2">
        <f t="shared" si="49"/>
        <v>0</v>
      </c>
      <c r="K233" s="2">
        <f t="shared" si="49"/>
        <v>0</v>
      </c>
      <c r="L233" s="2">
        <f t="shared" si="49"/>
        <v>0</v>
      </c>
      <c r="M233" s="2">
        <f t="shared" si="49"/>
        <v>0</v>
      </c>
      <c r="N233" s="2">
        <f t="shared" si="49"/>
        <v>0</v>
      </c>
      <c r="O233" s="2">
        <f t="shared" si="49"/>
        <v>0</v>
      </c>
      <c r="P233" s="93"/>
      <c r="Q233" s="1"/>
      <c r="R233" s="60"/>
      <c r="S233" s="130"/>
      <c r="T233" s="131"/>
      <c r="U233" s="131"/>
      <c r="V233" s="126"/>
      <c r="W233" s="126"/>
    </row>
    <row r="234" spans="1:23" s="30" customFormat="1">
      <c r="A234" s="119"/>
      <c r="B234" s="104"/>
      <c r="C234" s="101"/>
      <c r="D234" s="108"/>
      <c r="E234" s="37" t="s">
        <v>41</v>
      </c>
      <c r="F234" s="42">
        <f t="shared" si="48"/>
        <v>0</v>
      </c>
      <c r="G234" s="42">
        <f t="shared" si="48"/>
        <v>0</v>
      </c>
      <c r="H234" s="42">
        <f t="shared" si="49"/>
        <v>0</v>
      </c>
      <c r="I234" s="42">
        <f t="shared" si="49"/>
        <v>0</v>
      </c>
      <c r="J234" s="2">
        <f t="shared" si="49"/>
        <v>0</v>
      </c>
      <c r="K234" s="2">
        <f t="shared" si="49"/>
        <v>0</v>
      </c>
      <c r="L234" s="2">
        <f t="shared" si="49"/>
        <v>0</v>
      </c>
      <c r="M234" s="2">
        <f t="shared" si="49"/>
        <v>0</v>
      </c>
      <c r="N234" s="2">
        <f t="shared" si="49"/>
        <v>0</v>
      </c>
      <c r="O234" s="2">
        <f t="shared" si="49"/>
        <v>0</v>
      </c>
      <c r="P234" s="93"/>
      <c r="Q234" s="1"/>
      <c r="R234" s="60"/>
      <c r="S234" s="130"/>
      <c r="T234" s="131"/>
      <c r="U234" s="131"/>
      <c r="V234" s="126"/>
      <c r="W234" s="126"/>
    </row>
    <row r="235" spans="1:23" s="30" customFormat="1">
      <c r="A235" s="119"/>
      <c r="B235" s="104"/>
      <c r="C235" s="101"/>
      <c r="D235" s="108"/>
      <c r="E235" s="37" t="s">
        <v>42</v>
      </c>
      <c r="F235" s="42">
        <f t="shared" si="48"/>
        <v>21037.999999999996</v>
      </c>
      <c r="G235" s="42">
        <f t="shared" si="48"/>
        <v>0</v>
      </c>
      <c r="H235" s="42">
        <f t="shared" si="49"/>
        <v>21037.999999999996</v>
      </c>
      <c r="I235" s="42">
        <f t="shared" si="49"/>
        <v>0</v>
      </c>
      <c r="J235" s="2">
        <f t="shared" si="49"/>
        <v>0</v>
      </c>
      <c r="K235" s="2">
        <f t="shared" si="49"/>
        <v>0</v>
      </c>
      <c r="L235" s="2">
        <f t="shared" si="49"/>
        <v>0</v>
      </c>
      <c r="M235" s="2">
        <f t="shared" si="49"/>
        <v>0</v>
      </c>
      <c r="N235" s="2">
        <f t="shared" si="49"/>
        <v>0</v>
      </c>
      <c r="O235" s="2">
        <f t="shared" si="49"/>
        <v>0</v>
      </c>
      <c r="P235" s="93"/>
      <c r="Q235" s="1"/>
      <c r="R235" s="60"/>
      <c r="S235" s="130"/>
      <c r="T235" s="131"/>
      <c r="U235" s="131"/>
      <c r="V235" s="126"/>
      <c r="W235" s="126"/>
    </row>
    <row r="236" spans="1:23" s="30" customFormat="1">
      <c r="A236" s="119"/>
      <c r="B236" s="104"/>
      <c r="C236" s="101"/>
      <c r="D236" s="108"/>
      <c r="E236" s="37" t="s">
        <v>43</v>
      </c>
      <c r="F236" s="42">
        <f>H236+J236+L236+N236</f>
        <v>20850</v>
      </c>
      <c r="G236" s="42">
        <f t="shared" si="48"/>
        <v>0</v>
      </c>
      <c r="H236" s="42">
        <f t="shared" si="49"/>
        <v>20850</v>
      </c>
      <c r="I236" s="42">
        <f t="shared" si="49"/>
        <v>0</v>
      </c>
      <c r="J236" s="2">
        <f t="shared" si="49"/>
        <v>0</v>
      </c>
      <c r="K236" s="2">
        <f t="shared" si="49"/>
        <v>0</v>
      </c>
      <c r="L236" s="2">
        <f t="shared" si="49"/>
        <v>0</v>
      </c>
      <c r="M236" s="2">
        <f t="shared" si="49"/>
        <v>0</v>
      </c>
      <c r="N236" s="2">
        <f t="shared" si="49"/>
        <v>0</v>
      </c>
      <c r="O236" s="2">
        <f t="shared" si="49"/>
        <v>0</v>
      </c>
      <c r="P236" s="93"/>
      <c r="Q236" s="1"/>
      <c r="R236" s="60"/>
      <c r="S236" s="130"/>
      <c r="T236" s="132"/>
      <c r="U236" s="131"/>
      <c r="V236" s="126"/>
      <c r="W236" s="126"/>
    </row>
    <row r="237" spans="1:23" s="30" customFormat="1">
      <c r="A237" s="119"/>
      <c r="B237" s="104"/>
      <c r="C237" s="101"/>
      <c r="D237" s="108"/>
      <c r="E237" s="37" t="s">
        <v>44</v>
      </c>
      <c r="F237" s="42">
        <f t="shared" si="48"/>
        <v>2196.6999999999998</v>
      </c>
      <c r="G237" s="42">
        <f t="shared" si="48"/>
        <v>0</v>
      </c>
      <c r="H237" s="42">
        <f t="shared" si="49"/>
        <v>2196.6999999999998</v>
      </c>
      <c r="I237" s="42">
        <f t="shared" si="49"/>
        <v>0</v>
      </c>
      <c r="J237" s="2">
        <f t="shared" si="49"/>
        <v>0</v>
      </c>
      <c r="K237" s="2">
        <f t="shared" si="49"/>
        <v>0</v>
      </c>
      <c r="L237" s="2">
        <f t="shared" si="49"/>
        <v>0</v>
      </c>
      <c r="M237" s="2">
        <f t="shared" si="49"/>
        <v>0</v>
      </c>
      <c r="N237" s="2">
        <f t="shared" si="49"/>
        <v>0</v>
      </c>
      <c r="O237" s="2">
        <f t="shared" si="49"/>
        <v>0</v>
      </c>
      <c r="P237" s="93"/>
      <c r="Q237" s="1"/>
      <c r="R237" s="60"/>
      <c r="S237" s="130"/>
      <c r="T237" s="131"/>
      <c r="U237" s="129"/>
      <c r="V237" s="126"/>
      <c r="W237" s="126"/>
    </row>
    <row r="238" spans="1:23" s="30" customFormat="1" ht="12.75" hidden="1" customHeight="1">
      <c r="A238" s="119"/>
      <c r="B238" s="104"/>
      <c r="C238" s="101"/>
      <c r="D238" s="108"/>
      <c r="E238" s="38"/>
      <c r="F238" s="39"/>
      <c r="G238" s="39"/>
      <c r="H238" s="39"/>
      <c r="I238" s="2"/>
      <c r="J238" s="2"/>
      <c r="K238" s="2"/>
      <c r="L238" s="2"/>
      <c r="M238" s="2"/>
      <c r="N238" s="2"/>
      <c r="O238" s="2"/>
      <c r="P238" s="93"/>
      <c r="Q238" s="1"/>
      <c r="R238" s="60"/>
      <c r="S238" s="126"/>
      <c r="T238" s="129"/>
      <c r="U238" s="129"/>
      <c r="V238" s="126"/>
      <c r="W238" s="126"/>
    </row>
    <row r="239" spans="1:23" s="30" customFormat="1" ht="12.75" hidden="1" customHeight="1">
      <c r="A239" s="119"/>
      <c r="B239" s="104"/>
      <c r="C239" s="101"/>
      <c r="D239" s="108"/>
      <c r="E239" s="38"/>
      <c r="F239" s="39"/>
      <c r="G239" s="39"/>
      <c r="H239" s="39"/>
      <c r="I239" s="2"/>
      <c r="J239" s="2"/>
      <c r="K239" s="2"/>
      <c r="L239" s="2"/>
      <c r="M239" s="2"/>
      <c r="N239" s="2"/>
      <c r="O239" s="2"/>
      <c r="P239" s="93"/>
      <c r="Q239" s="1"/>
      <c r="R239" s="60"/>
      <c r="S239" s="126"/>
      <c r="T239" s="129"/>
      <c r="U239" s="129"/>
      <c r="V239" s="126"/>
      <c r="W239" s="126"/>
    </row>
    <row r="240" spans="1:23" s="30" customFormat="1" ht="12.75" hidden="1" customHeight="1">
      <c r="A240" s="119"/>
      <c r="B240" s="104"/>
      <c r="C240" s="101"/>
      <c r="D240" s="108"/>
      <c r="E240" s="38"/>
      <c r="F240" s="39"/>
      <c r="G240" s="39"/>
      <c r="H240" s="39"/>
      <c r="I240" s="2"/>
      <c r="J240" s="2"/>
      <c r="K240" s="2"/>
      <c r="L240" s="2"/>
      <c r="M240" s="2"/>
      <c r="N240" s="2"/>
      <c r="O240" s="2"/>
      <c r="P240" s="93"/>
      <c r="Q240" s="1"/>
      <c r="R240" s="60"/>
      <c r="S240" s="126"/>
      <c r="T240" s="129"/>
      <c r="U240" s="129"/>
      <c r="V240" s="126"/>
      <c r="W240" s="126"/>
    </row>
    <row r="241" spans="1:23" s="30" customFormat="1" ht="12.75" hidden="1" customHeight="1">
      <c r="A241" s="119"/>
      <c r="B241" s="104"/>
      <c r="C241" s="101"/>
      <c r="D241" s="108"/>
      <c r="E241" s="38"/>
      <c r="F241" s="39"/>
      <c r="G241" s="39"/>
      <c r="H241" s="39"/>
      <c r="I241" s="2"/>
      <c r="J241" s="2"/>
      <c r="K241" s="2"/>
      <c r="L241" s="2"/>
      <c r="M241" s="2"/>
      <c r="N241" s="2"/>
      <c r="O241" s="2"/>
      <c r="P241" s="93"/>
      <c r="Q241" s="1"/>
      <c r="R241" s="60"/>
      <c r="S241" s="126"/>
      <c r="T241" s="129"/>
      <c r="U241" s="129"/>
      <c r="V241" s="126"/>
      <c r="W241" s="126"/>
    </row>
    <row r="242" spans="1:23" s="30" customFormat="1" ht="12.75" hidden="1" customHeight="1">
      <c r="A242" s="119"/>
      <c r="B242" s="105"/>
      <c r="C242" s="102"/>
      <c r="D242" s="108"/>
      <c r="E242" s="38"/>
      <c r="F242" s="39"/>
      <c r="G242" s="39"/>
      <c r="H242" s="39"/>
      <c r="I242" s="2"/>
      <c r="J242" s="2"/>
      <c r="K242" s="2"/>
      <c r="L242" s="2"/>
      <c r="M242" s="2"/>
      <c r="N242" s="2"/>
      <c r="O242" s="2"/>
      <c r="P242" s="94"/>
      <c r="Q242" s="1"/>
      <c r="R242" s="60"/>
      <c r="S242" s="58"/>
      <c r="T242" s="129"/>
      <c r="U242" s="129"/>
      <c r="V242" s="126"/>
      <c r="W242" s="126"/>
    </row>
    <row r="243" spans="1:23" ht="15.75" customHeight="1">
      <c r="A243" s="77" t="s">
        <v>64</v>
      </c>
      <c r="B243" s="71" t="s">
        <v>99</v>
      </c>
      <c r="C243" s="68" t="s">
        <v>36</v>
      </c>
      <c r="D243" s="67" t="s">
        <v>25</v>
      </c>
      <c r="E243" s="38" t="s">
        <v>9</v>
      </c>
      <c r="F243" s="39">
        <f>SUM(F244:F254)</f>
        <v>5874.1</v>
      </c>
      <c r="G243" s="39">
        <f>SUM(G244:G254)</f>
        <v>0</v>
      </c>
      <c r="H243" s="39">
        <f t="shared" ref="H243:M243" si="50">SUM(H244:H254)</f>
        <v>5874.1</v>
      </c>
      <c r="I243" s="6">
        <f t="shared" si="50"/>
        <v>0</v>
      </c>
      <c r="J243" s="6">
        <f t="shared" si="50"/>
        <v>0</v>
      </c>
      <c r="K243" s="6">
        <f t="shared" si="50"/>
        <v>0</v>
      </c>
      <c r="L243" s="6">
        <f t="shared" si="50"/>
        <v>0</v>
      </c>
      <c r="M243" s="6">
        <f t="shared" si="50"/>
        <v>0</v>
      </c>
      <c r="N243" s="6">
        <f>SUM(N244:N254)</f>
        <v>0</v>
      </c>
      <c r="O243" s="6">
        <f>SUM(O244:O254)</f>
        <v>0</v>
      </c>
      <c r="P243" s="7"/>
      <c r="Q243" s="5"/>
      <c r="R243" s="61"/>
      <c r="S243" s="58"/>
      <c r="T243" s="133"/>
      <c r="U243" s="133"/>
      <c r="V243" s="58"/>
      <c r="W243" s="58"/>
    </row>
    <row r="244" spans="1:23">
      <c r="A244" s="77"/>
      <c r="B244" s="72"/>
      <c r="C244" s="69"/>
      <c r="D244" s="67"/>
      <c r="E244" s="62" t="s">
        <v>19</v>
      </c>
      <c r="F244" s="39">
        <f t="shared" ref="F244:G249" si="51">H244+J244+L244+N244</f>
        <v>0</v>
      </c>
      <c r="G244" s="39">
        <f t="shared" si="51"/>
        <v>0</v>
      </c>
      <c r="H244" s="39">
        <v>0</v>
      </c>
      <c r="I244" s="6">
        <v>0</v>
      </c>
      <c r="J244" s="6">
        <v>0</v>
      </c>
      <c r="K244" s="6">
        <v>0</v>
      </c>
      <c r="L244" s="6">
        <v>0</v>
      </c>
      <c r="M244" s="6">
        <v>0</v>
      </c>
      <c r="N244" s="6">
        <v>0</v>
      </c>
      <c r="O244" s="6">
        <v>0</v>
      </c>
      <c r="P244" s="64" t="s">
        <v>15</v>
      </c>
      <c r="Q244" s="5"/>
      <c r="R244" s="61"/>
      <c r="S244" s="130"/>
      <c r="T244" s="133"/>
      <c r="U244" s="133"/>
      <c r="V244" s="58"/>
      <c r="W244" s="58"/>
    </row>
    <row r="245" spans="1:23">
      <c r="A245" s="77"/>
      <c r="B245" s="72"/>
      <c r="C245" s="69"/>
      <c r="D245" s="67"/>
      <c r="E245" s="38" t="s">
        <v>20</v>
      </c>
      <c r="F245" s="39">
        <f t="shared" si="51"/>
        <v>0</v>
      </c>
      <c r="G245" s="39">
        <f t="shared" si="51"/>
        <v>0</v>
      </c>
      <c r="H245" s="39">
        <v>0</v>
      </c>
      <c r="I245" s="6">
        <v>0</v>
      </c>
      <c r="J245" s="6">
        <v>0</v>
      </c>
      <c r="K245" s="6">
        <v>0</v>
      </c>
      <c r="L245" s="6">
        <v>0</v>
      </c>
      <c r="M245" s="6">
        <v>0</v>
      </c>
      <c r="N245" s="6">
        <v>0</v>
      </c>
      <c r="O245" s="6">
        <v>0</v>
      </c>
      <c r="P245" s="65"/>
      <c r="Q245" s="5"/>
      <c r="R245" s="61"/>
      <c r="S245" s="130"/>
      <c r="T245" s="133"/>
      <c r="U245" s="133"/>
      <c r="V245" s="58"/>
      <c r="W245" s="58"/>
    </row>
    <row r="246" spans="1:23">
      <c r="A246" s="77"/>
      <c r="B246" s="72"/>
      <c r="C246" s="69"/>
      <c r="D246" s="67"/>
      <c r="E246" s="38" t="s">
        <v>41</v>
      </c>
      <c r="F246" s="39">
        <f t="shared" si="51"/>
        <v>0</v>
      </c>
      <c r="G246" s="39">
        <f t="shared" si="51"/>
        <v>0</v>
      </c>
      <c r="H246" s="39">
        <v>0</v>
      </c>
      <c r="I246" s="6">
        <v>0</v>
      </c>
      <c r="J246" s="6">
        <v>0</v>
      </c>
      <c r="K246" s="6">
        <v>0</v>
      </c>
      <c r="L246" s="6">
        <v>0</v>
      </c>
      <c r="M246" s="6">
        <v>0</v>
      </c>
      <c r="N246" s="6">
        <v>0</v>
      </c>
      <c r="O246" s="6">
        <v>0</v>
      </c>
      <c r="P246" s="65"/>
      <c r="Q246" s="5"/>
      <c r="R246" s="61"/>
      <c r="S246" s="130"/>
      <c r="T246" s="133"/>
      <c r="U246" s="133"/>
      <c r="V246" s="58"/>
      <c r="W246" s="58"/>
    </row>
    <row r="247" spans="1:23">
      <c r="A247" s="77"/>
      <c r="B247" s="72"/>
      <c r="C247" s="69"/>
      <c r="D247" s="67"/>
      <c r="E247" s="38" t="s">
        <v>42</v>
      </c>
      <c r="F247" s="39">
        <f t="shared" si="51"/>
        <v>2534.6</v>
      </c>
      <c r="G247" s="39">
        <f t="shared" si="51"/>
        <v>0</v>
      </c>
      <c r="H247" s="39">
        <v>2534.6</v>
      </c>
      <c r="I247" s="6">
        <v>0</v>
      </c>
      <c r="J247" s="6">
        <v>0</v>
      </c>
      <c r="K247" s="6">
        <v>0</v>
      </c>
      <c r="L247" s="6">
        <v>0</v>
      </c>
      <c r="M247" s="6">
        <v>0</v>
      </c>
      <c r="N247" s="6">
        <v>0</v>
      </c>
      <c r="O247" s="6">
        <v>0</v>
      </c>
      <c r="P247" s="65"/>
      <c r="Q247" s="5"/>
      <c r="R247" s="61"/>
      <c r="S247" s="130"/>
      <c r="T247" s="133"/>
      <c r="U247" s="133"/>
      <c r="V247" s="58"/>
      <c r="W247" s="58"/>
    </row>
    <row r="248" spans="1:23">
      <c r="A248" s="77"/>
      <c r="B248" s="72"/>
      <c r="C248" s="69"/>
      <c r="D248" s="67"/>
      <c r="E248" s="38" t="s">
        <v>43</v>
      </c>
      <c r="F248" s="39">
        <f t="shared" si="51"/>
        <v>3339.5</v>
      </c>
      <c r="G248" s="39">
        <f t="shared" si="51"/>
        <v>0</v>
      </c>
      <c r="H248" s="39">
        <v>3339.5</v>
      </c>
      <c r="I248" s="6">
        <v>0</v>
      </c>
      <c r="J248" s="6">
        <v>0</v>
      </c>
      <c r="K248" s="6">
        <v>0</v>
      </c>
      <c r="L248" s="6">
        <v>0</v>
      </c>
      <c r="M248" s="6">
        <v>0</v>
      </c>
      <c r="N248" s="6">
        <v>0</v>
      </c>
      <c r="O248" s="6">
        <v>0</v>
      </c>
      <c r="P248" s="65"/>
      <c r="Q248" s="5"/>
      <c r="R248" s="61"/>
      <c r="S248" s="130"/>
      <c r="T248" s="132"/>
      <c r="U248" s="133"/>
      <c r="V248" s="58"/>
      <c r="W248" s="58"/>
    </row>
    <row r="249" spans="1:23" ht="16.5" customHeight="1">
      <c r="A249" s="77"/>
      <c r="B249" s="72"/>
      <c r="C249" s="69"/>
      <c r="D249" s="67"/>
      <c r="E249" s="38" t="s">
        <v>44</v>
      </c>
      <c r="F249" s="39">
        <f t="shared" si="51"/>
        <v>0</v>
      </c>
      <c r="G249" s="39">
        <f t="shared" si="51"/>
        <v>0</v>
      </c>
      <c r="H249" s="39">
        <v>0</v>
      </c>
      <c r="I249" s="6">
        <v>0</v>
      </c>
      <c r="J249" s="6">
        <v>0</v>
      </c>
      <c r="K249" s="6">
        <v>0</v>
      </c>
      <c r="L249" s="6">
        <v>0</v>
      </c>
      <c r="M249" s="6">
        <v>0</v>
      </c>
      <c r="N249" s="6">
        <v>0</v>
      </c>
      <c r="O249" s="6">
        <v>0</v>
      </c>
      <c r="P249" s="65"/>
      <c r="Q249" s="5"/>
      <c r="R249" s="61"/>
      <c r="S249" s="130"/>
      <c r="T249" s="133"/>
      <c r="U249" s="133"/>
      <c r="V249" s="58"/>
      <c r="W249" s="58"/>
    </row>
    <row r="250" spans="1:23" ht="19.5" hidden="1" customHeight="1">
      <c r="A250" s="77"/>
      <c r="B250" s="72"/>
      <c r="C250" s="69"/>
      <c r="D250" s="67"/>
      <c r="E250" s="38"/>
      <c r="F250" s="39"/>
      <c r="G250" s="39"/>
      <c r="H250" s="39"/>
      <c r="I250" s="6"/>
      <c r="J250" s="6"/>
      <c r="K250" s="6"/>
      <c r="L250" s="6"/>
      <c r="M250" s="6"/>
      <c r="N250" s="6"/>
      <c r="O250" s="6"/>
      <c r="P250" s="65"/>
      <c r="Q250" s="5"/>
      <c r="R250" s="61"/>
      <c r="S250" s="58"/>
      <c r="T250" s="133"/>
      <c r="U250" s="133"/>
      <c r="V250" s="58"/>
      <c r="W250" s="58"/>
    </row>
    <row r="251" spans="1:23" ht="15.75" hidden="1" customHeight="1">
      <c r="A251" s="77"/>
      <c r="B251" s="72"/>
      <c r="C251" s="69"/>
      <c r="D251" s="67"/>
      <c r="E251" s="38"/>
      <c r="F251" s="39"/>
      <c r="G251" s="39"/>
      <c r="H251" s="39"/>
      <c r="I251" s="6"/>
      <c r="J251" s="6"/>
      <c r="K251" s="6"/>
      <c r="L251" s="6"/>
      <c r="M251" s="6"/>
      <c r="N251" s="6"/>
      <c r="O251" s="6"/>
      <c r="P251" s="65"/>
      <c r="Q251" s="5"/>
      <c r="R251" s="61"/>
      <c r="S251" s="58"/>
      <c r="T251" s="133"/>
      <c r="U251" s="133"/>
      <c r="V251" s="58"/>
      <c r="W251" s="58"/>
    </row>
    <row r="252" spans="1:23" ht="15.75" hidden="1" customHeight="1">
      <c r="A252" s="77"/>
      <c r="B252" s="72"/>
      <c r="C252" s="69"/>
      <c r="D252" s="67"/>
      <c r="E252" s="38"/>
      <c r="F252" s="39"/>
      <c r="G252" s="39"/>
      <c r="H252" s="39"/>
      <c r="I252" s="6"/>
      <c r="J252" s="6"/>
      <c r="K252" s="6"/>
      <c r="L252" s="6"/>
      <c r="M252" s="6"/>
      <c r="N252" s="6"/>
      <c r="O252" s="6"/>
      <c r="P252" s="65"/>
      <c r="Q252" s="5"/>
      <c r="R252" s="61"/>
      <c r="S252" s="58"/>
      <c r="T252" s="133"/>
      <c r="U252" s="133"/>
      <c r="V252" s="58"/>
      <c r="W252" s="58"/>
    </row>
    <row r="253" spans="1:23" ht="15.75" hidden="1" customHeight="1">
      <c r="A253" s="77"/>
      <c r="B253" s="72"/>
      <c r="C253" s="69"/>
      <c r="D253" s="67"/>
      <c r="E253" s="38"/>
      <c r="F253" s="39"/>
      <c r="G253" s="39"/>
      <c r="H253" s="39"/>
      <c r="I253" s="6"/>
      <c r="J253" s="6"/>
      <c r="K253" s="6"/>
      <c r="L253" s="6"/>
      <c r="M253" s="6"/>
      <c r="N253" s="6"/>
      <c r="O253" s="6"/>
      <c r="P253" s="65"/>
      <c r="Q253" s="5"/>
      <c r="R253" s="61"/>
      <c r="S253" s="58"/>
      <c r="T253" s="133"/>
      <c r="U253" s="133"/>
      <c r="V253" s="58"/>
      <c r="W253" s="58"/>
    </row>
    <row r="254" spans="1:23" ht="15.75" hidden="1" customHeight="1">
      <c r="A254" s="77"/>
      <c r="B254" s="73"/>
      <c r="C254" s="70"/>
      <c r="D254" s="67"/>
      <c r="E254" s="38"/>
      <c r="F254" s="39"/>
      <c r="G254" s="39"/>
      <c r="H254" s="39"/>
      <c r="I254" s="6"/>
      <c r="J254" s="6"/>
      <c r="K254" s="6"/>
      <c r="L254" s="6"/>
      <c r="M254" s="6"/>
      <c r="N254" s="6"/>
      <c r="O254" s="6"/>
      <c r="P254" s="66"/>
      <c r="Q254" s="5"/>
      <c r="R254" s="61"/>
      <c r="S254" s="58"/>
      <c r="T254" s="133"/>
      <c r="U254" s="133"/>
      <c r="V254" s="58"/>
      <c r="W254" s="58"/>
    </row>
    <row r="255" spans="1:23" ht="15.75" customHeight="1">
      <c r="A255" s="78" t="s">
        <v>65</v>
      </c>
      <c r="B255" s="71" t="s">
        <v>100</v>
      </c>
      <c r="C255" s="68" t="s">
        <v>36</v>
      </c>
      <c r="D255" s="67" t="s">
        <v>25</v>
      </c>
      <c r="E255" s="38" t="s">
        <v>9</v>
      </c>
      <c r="F255" s="39">
        <f>SUM(F256:F266)</f>
        <v>265.10000000000002</v>
      </c>
      <c r="G255" s="39">
        <f>SUM(G256:G266)</f>
        <v>0</v>
      </c>
      <c r="H255" s="39">
        <f t="shared" ref="H255:M255" si="52">SUM(H256:H266)</f>
        <v>265.10000000000002</v>
      </c>
      <c r="I255" s="6">
        <f t="shared" si="52"/>
        <v>0</v>
      </c>
      <c r="J255" s="6">
        <f t="shared" si="52"/>
        <v>0</v>
      </c>
      <c r="K255" s="6">
        <f t="shared" si="52"/>
        <v>0</v>
      </c>
      <c r="L255" s="6">
        <f t="shared" si="52"/>
        <v>0</v>
      </c>
      <c r="M255" s="6">
        <f t="shared" si="52"/>
        <v>0</v>
      </c>
      <c r="N255" s="6">
        <f>SUM(N256:N266)</f>
        <v>0</v>
      </c>
      <c r="O255" s="6">
        <f>SUM(O256:O266)</f>
        <v>0</v>
      </c>
      <c r="P255" s="7"/>
      <c r="Q255" s="5"/>
      <c r="R255" s="61"/>
      <c r="S255" s="58"/>
      <c r="T255" s="133"/>
      <c r="U255" s="133"/>
      <c r="V255" s="58"/>
      <c r="W255" s="58"/>
    </row>
    <row r="256" spans="1:23" ht="15.75" customHeight="1">
      <c r="A256" s="79"/>
      <c r="B256" s="72"/>
      <c r="C256" s="69"/>
      <c r="D256" s="67"/>
      <c r="E256" s="38" t="s">
        <v>19</v>
      </c>
      <c r="F256" s="39">
        <f t="shared" ref="F256:G261" si="53">H256+J256+L256+N256</f>
        <v>0</v>
      </c>
      <c r="G256" s="39">
        <f t="shared" si="53"/>
        <v>0</v>
      </c>
      <c r="H256" s="39">
        <v>0</v>
      </c>
      <c r="I256" s="6">
        <v>0</v>
      </c>
      <c r="J256" s="6">
        <v>0</v>
      </c>
      <c r="K256" s="6">
        <v>0</v>
      </c>
      <c r="L256" s="6">
        <v>0</v>
      </c>
      <c r="M256" s="6">
        <v>0</v>
      </c>
      <c r="N256" s="6">
        <v>0</v>
      </c>
      <c r="O256" s="6">
        <v>0</v>
      </c>
      <c r="P256" s="64" t="s">
        <v>15</v>
      </c>
      <c r="Q256" s="5"/>
      <c r="R256" s="61"/>
      <c r="S256" s="58"/>
      <c r="T256" s="133"/>
      <c r="U256" s="133"/>
      <c r="V256" s="58"/>
      <c r="W256" s="58"/>
    </row>
    <row r="257" spans="1:18">
      <c r="A257" s="79"/>
      <c r="B257" s="72"/>
      <c r="C257" s="69"/>
      <c r="D257" s="67"/>
      <c r="E257" s="38" t="s">
        <v>20</v>
      </c>
      <c r="F257" s="39">
        <f t="shared" si="53"/>
        <v>0</v>
      </c>
      <c r="G257" s="39">
        <f t="shared" si="53"/>
        <v>0</v>
      </c>
      <c r="H257" s="39">
        <v>0</v>
      </c>
      <c r="I257" s="6">
        <v>0</v>
      </c>
      <c r="J257" s="6">
        <v>0</v>
      </c>
      <c r="K257" s="6">
        <v>0</v>
      </c>
      <c r="L257" s="6">
        <v>0</v>
      </c>
      <c r="M257" s="6">
        <v>0</v>
      </c>
      <c r="N257" s="6">
        <v>0</v>
      </c>
      <c r="O257" s="6">
        <v>0</v>
      </c>
      <c r="P257" s="65"/>
      <c r="Q257" s="5"/>
      <c r="R257" s="61"/>
    </row>
    <row r="258" spans="1:18">
      <c r="A258" s="79"/>
      <c r="B258" s="72"/>
      <c r="C258" s="69"/>
      <c r="D258" s="67"/>
      <c r="E258" s="38" t="s">
        <v>41</v>
      </c>
      <c r="F258" s="39">
        <f t="shared" si="53"/>
        <v>0</v>
      </c>
      <c r="G258" s="39">
        <f t="shared" si="53"/>
        <v>0</v>
      </c>
      <c r="H258" s="39">
        <v>0</v>
      </c>
      <c r="I258" s="6">
        <v>0</v>
      </c>
      <c r="J258" s="6">
        <v>0</v>
      </c>
      <c r="K258" s="6">
        <v>0</v>
      </c>
      <c r="L258" s="6">
        <v>0</v>
      </c>
      <c r="M258" s="6">
        <v>0</v>
      </c>
      <c r="N258" s="6">
        <v>0</v>
      </c>
      <c r="O258" s="6">
        <v>0</v>
      </c>
      <c r="P258" s="65"/>
      <c r="Q258" s="5"/>
      <c r="R258" s="61"/>
    </row>
    <row r="259" spans="1:18">
      <c r="A259" s="79"/>
      <c r="B259" s="72"/>
      <c r="C259" s="69"/>
      <c r="D259" s="67"/>
      <c r="E259" s="38" t="s">
        <v>42</v>
      </c>
      <c r="F259" s="39">
        <f t="shared" si="53"/>
        <v>18.2</v>
      </c>
      <c r="G259" s="39">
        <f t="shared" si="53"/>
        <v>0</v>
      </c>
      <c r="H259" s="39">
        <v>18.2</v>
      </c>
      <c r="I259" s="6">
        <v>0</v>
      </c>
      <c r="J259" s="6">
        <v>0</v>
      </c>
      <c r="K259" s="6">
        <v>0</v>
      </c>
      <c r="L259" s="6">
        <v>0</v>
      </c>
      <c r="M259" s="6">
        <v>0</v>
      </c>
      <c r="N259" s="6">
        <v>0</v>
      </c>
      <c r="O259" s="6">
        <v>0</v>
      </c>
      <c r="P259" s="65"/>
      <c r="Q259" s="5"/>
      <c r="R259" s="61"/>
    </row>
    <row r="260" spans="1:18">
      <c r="A260" s="79"/>
      <c r="B260" s="72"/>
      <c r="C260" s="69"/>
      <c r="D260" s="67"/>
      <c r="E260" s="38" t="s">
        <v>43</v>
      </c>
      <c r="F260" s="39">
        <f t="shared" si="53"/>
        <v>246.9</v>
      </c>
      <c r="G260" s="39">
        <f t="shared" si="53"/>
        <v>0</v>
      </c>
      <c r="H260" s="39">
        <v>246.9</v>
      </c>
      <c r="I260" s="6">
        <v>0</v>
      </c>
      <c r="J260" s="6">
        <v>0</v>
      </c>
      <c r="K260" s="6">
        <v>0</v>
      </c>
      <c r="L260" s="6">
        <v>0</v>
      </c>
      <c r="M260" s="6">
        <v>0</v>
      </c>
      <c r="N260" s="6">
        <v>0</v>
      </c>
      <c r="O260" s="6">
        <v>0</v>
      </c>
      <c r="P260" s="65"/>
      <c r="Q260" s="5"/>
      <c r="R260" s="61"/>
    </row>
    <row r="261" spans="1:18">
      <c r="A261" s="79"/>
      <c r="B261" s="72"/>
      <c r="C261" s="69"/>
      <c r="D261" s="67"/>
      <c r="E261" s="38" t="s">
        <v>44</v>
      </c>
      <c r="F261" s="39">
        <f t="shared" si="53"/>
        <v>0</v>
      </c>
      <c r="G261" s="39">
        <f t="shared" si="53"/>
        <v>0</v>
      </c>
      <c r="H261" s="39">
        <v>0</v>
      </c>
      <c r="I261" s="6">
        <v>0</v>
      </c>
      <c r="J261" s="6">
        <v>0</v>
      </c>
      <c r="K261" s="6">
        <v>0</v>
      </c>
      <c r="L261" s="6">
        <v>0</v>
      </c>
      <c r="M261" s="6">
        <v>0</v>
      </c>
      <c r="N261" s="6">
        <v>0</v>
      </c>
      <c r="O261" s="6">
        <v>0</v>
      </c>
      <c r="P261" s="65"/>
      <c r="Q261" s="5"/>
      <c r="R261" s="61"/>
    </row>
    <row r="262" spans="1:18" ht="15.75" hidden="1" customHeight="1">
      <c r="A262" s="79"/>
      <c r="B262" s="72"/>
      <c r="C262" s="69"/>
      <c r="D262" s="67"/>
      <c r="E262" s="19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5"/>
      <c r="Q262" s="5"/>
      <c r="R262" s="61"/>
    </row>
    <row r="263" spans="1:18" ht="15.75" hidden="1" customHeight="1">
      <c r="A263" s="79"/>
      <c r="B263" s="72"/>
      <c r="C263" s="69"/>
      <c r="D263" s="67"/>
      <c r="E263" s="19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5"/>
      <c r="Q263" s="5"/>
      <c r="R263" s="61"/>
    </row>
    <row r="264" spans="1:18" ht="15.75" hidden="1" customHeight="1">
      <c r="A264" s="79"/>
      <c r="B264" s="72"/>
      <c r="C264" s="69"/>
      <c r="D264" s="67"/>
      <c r="E264" s="19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5"/>
      <c r="Q264" s="5"/>
      <c r="R264" s="61"/>
    </row>
    <row r="265" spans="1:18" ht="15.75" hidden="1" customHeight="1">
      <c r="A265" s="79"/>
      <c r="B265" s="72"/>
      <c r="C265" s="69"/>
      <c r="D265" s="67"/>
      <c r="E265" s="19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5"/>
      <c r="Q265" s="5"/>
      <c r="R265" s="61"/>
    </row>
    <row r="266" spans="1:18" ht="15.75" hidden="1" customHeight="1">
      <c r="A266" s="80"/>
      <c r="B266" s="73"/>
      <c r="C266" s="70"/>
      <c r="D266" s="67"/>
      <c r="E266" s="19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6"/>
      <c r="Q266" s="5"/>
      <c r="R266" s="61"/>
    </row>
    <row r="267" spans="1:18" ht="15.75" customHeight="1">
      <c r="A267" s="78" t="s">
        <v>66</v>
      </c>
      <c r="B267" s="71" t="s">
        <v>101</v>
      </c>
      <c r="C267" s="68" t="s">
        <v>36</v>
      </c>
      <c r="D267" s="67" t="s">
        <v>25</v>
      </c>
      <c r="E267" s="38" t="s">
        <v>9</v>
      </c>
      <c r="F267" s="39">
        <f>SUM(F268:F278)</f>
        <v>180.6</v>
      </c>
      <c r="G267" s="39">
        <f>SUM(G268:G278)</f>
        <v>0</v>
      </c>
      <c r="H267" s="39">
        <f t="shared" ref="H267:M267" si="54">SUM(H268:H278)</f>
        <v>180.6</v>
      </c>
      <c r="I267" s="6">
        <f t="shared" si="54"/>
        <v>0</v>
      </c>
      <c r="J267" s="6">
        <f t="shared" si="54"/>
        <v>0</v>
      </c>
      <c r="K267" s="6">
        <f t="shared" si="54"/>
        <v>0</v>
      </c>
      <c r="L267" s="6">
        <f t="shared" si="54"/>
        <v>0</v>
      </c>
      <c r="M267" s="6">
        <f t="shared" si="54"/>
        <v>0</v>
      </c>
      <c r="N267" s="6">
        <f>SUM(N268:N278)</f>
        <v>0</v>
      </c>
      <c r="O267" s="6">
        <f>SUM(O268:O278)</f>
        <v>0</v>
      </c>
      <c r="P267" s="7"/>
      <c r="Q267" s="5"/>
      <c r="R267" s="61"/>
    </row>
    <row r="268" spans="1:18" ht="15.75" customHeight="1">
      <c r="A268" s="79"/>
      <c r="B268" s="72"/>
      <c r="C268" s="69"/>
      <c r="D268" s="67"/>
      <c r="E268" s="38" t="s">
        <v>19</v>
      </c>
      <c r="F268" s="39">
        <f t="shared" ref="F268:G273" si="55">H268+J268+L268+N268</f>
        <v>0</v>
      </c>
      <c r="G268" s="39">
        <f t="shared" si="55"/>
        <v>0</v>
      </c>
      <c r="H268" s="39">
        <v>0</v>
      </c>
      <c r="I268" s="6">
        <v>0</v>
      </c>
      <c r="J268" s="6">
        <v>0</v>
      </c>
      <c r="K268" s="6">
        <v>0</v>
      </c>
      <c r="L268" s="6">
        <v>0</v>
      </c>
      <c r="M268" s="6">
        <v>0</v>
      </c>
      <c r="N268" s="6">
        <v>0</v>
      </c>
      <c r="O268" s="6">
        <v>0</v>
      </c>
      <c r="P268" s="64" t="s">
        <v>15</v>
      </c>
      <c r="Q268" s="5"/>
      <c r="R268" s="61"/>
    </row>
    <row r="269" spans="1:18">
      <c r="A269" s="79"/>
      <c r="B269" s="72"/>
      <c r="C269" s="69"/>
      <c r="D269" s="67"/>
      <c r="E269" s="38" t="s">
        <v>20</v>
      </c>
      <c r="F269" s="39">
        <f t="shared" si="55"/>
        <v>0</v>
      </c>
      <c r="G269" s="39">
        <f t="shared" si="55"/>
        <v>0</v>
      </c>
      <c r="H269" s="39">
        <v>0</v>
      </c>
      <c r="I269" s="6">
        <v>0</v>
      </c>
      <c r="J269" s="6">
        <v>0</v>
      </c>
      <c r="K269" s="6">
        <v>0</v>
      </c>
      <c r="L269" s="6">
        <v>0</v>
      </c>
      <c r="M269" s="6">
        <v>0</v>
      </c>
      <c r="N269" s="6">
        <v>0</v>
      </c>
      <c r="O269" s="6">
        <v>0</v>
      </c>
      <c r="P269" s="65"/>
      <c r="Q269" s="5"/>
      <c r="R269" s="61"/>
    </row>
    <row r="270" spans="1:18">
      <c r="A270" s="79"/>
      <c r="B270" s="72"/>
      <c r="C270" s="69"/>
      <c r="D270" s="67"/>
      <c r="E270" s="38" t="s">
        <v>41</v>
      </c>
      <c r="F270" s="39">
        <f t="shared" si="55"/>
        <v>0</v>
      </c>
      <c r="G270" s="39">
        <f t="shared" si="55"/>
        <v>0</v>
      </c>
      <c r="H270" s="39">
        <v>0</v>
      </c>
      <c r="I270" s="6">
        <v>0</v>
      </c>
      <c r="J270" s="6">
        <v>0</v>
      </c>
      <c r="K270" s="6">
        <v>0</v>
      </c>
      <c r="L270" s="6">
        <v>0</v>
      </c>
      <c r="M270" s="6">
        <v>0</v>
      </c>
      <c r="N270" s="6">
        <v>0</v>
      </c>
      <c r="O270" s="6">
        <v>0</v>
      </c>
      <c r="P270" s="65"/>
      <c r="Q270" s="5"/>
      <c r="R270" s="61"/>
    </row>
    <row r="271" spans="1:18">
      <c r="A271" s="79"/>
      <c r="B271" s="72"/>
      <c r="C271" s="69"/>
      <c r="D271" s="67"/>
      <c r="E271" s="38" t="s">
        <v>42</v>
      </c>
      <c r="F271" s="39">
        <f t="shared" si="55"/>
        <v>12.4</v>
      </c>
      <c r="G271" s="39">
        <f t="shared" si="55"/>
        <v>0</v>
      </c>
      <c r="H271" s="39">
        <v>12.4</v>
      </c>
      <c r="I271" s="6">
        <v>0</v>
      </c>
      <c r="J271" s="6">
        <v>0</v>
      </c>
      <c r="K271" s="6">
        <v>0</v>
      </c>
      <c r="L271" s="6">
        <v>0</v>
      </c>
      <c r="M271" s="6">
        <v>0</v>
      </c>
      <c r="N271" s="6">
        <v>0</v>
      </c>
      <c r="O271" s="6">
        <v>0</v>
      </c>
      <c r="P271" s="65"/>
      <c r="Q271" s="5"/>
      <c r="R271" s="61"/>
    </row>
    <row r="272" spans="1:18">
      <c r="A272" s="79"/>
      <c r="B272" s="72"/>
      <c r="C272" s="69"/>
      <c r="D272" s="67"/>
      <c r="E272" s="38" t="s">
        <v>43</v>
      </c>
      <c r="F272" s="39">
        <f t="shared" si="55"/>
        <v>168.2</v>
      </c>
      <c r="G272" s="39">
        <f t="shared" si="55"/>
        <v>0</v>
      </c>
      <c r="H272" s="39">
        <v>168.2</v>
      </c>
      <c r="I272" s="6">
        <v>0</v>
      </c>
      <c r="J272" s="6">
        <v>0</v>
      </c>
      <c r="K272" s="6">
        <v>0</v>
      </c>
      <c r="L272" s="6">
        <v>0</v>
      </c>
      <c r="M272" s="6">
        <v>0</v>
      </c>
      <c r="N272" s="6">
        <v>0</v>
      </c>
      <c r="O272" s="6">
        <v>0</v>
      </c>
      <c r="P272" s="65"/>
      <c r="Q272" s="5"/>
      <c r="R272" s="61"/>
    </row>
    <row r="273" spans="1:18" ht="15" customHeight="1">
      <c r="A273" s="79"/>
      <c r="B273" s="72"/>
      <c r="C273" s="69"/>
      <c r="D273" s="67"/>
      <c r="E273" s="38" t="s">
        <v>44</v>
      </c>
      <c r="F273" s="39">
        <f t="shared" si="55"/>
        <v>0</v>
      </c>
      <c r="G273" s="39">
        <f t="shared" si="55"/>
        <v>0</v>
      </c>
      <c r="H273" s="39">
        <v>0</v>
      </c>
      <c r="I273" s="6">
        <v>0</v>
      </c>
      <c r="J273" s="6">
        <v>0</v>
      </c>
      <c r="K273" s="6">
        <v>0</v>
      </c>
      <c r="L273" s="6">
        <v>0</v>
      </c>
      <c r="M273" s="6">
        <v>0</v>
      </c>
      <c r="N273" s="6">
        <v>0</v>
      </c>
      <c r="O273" s="6">
        <v>0</v>
      </c>
      <c r="P273" s="65"/>
      <c r="Q273" s="5"/>
      <c r="R273" s="61"/>
    </row>
    <row r="274" spans="1:18" ht="15.75" hidden="1" customHeight="1">
      <c r="A274" s="79"/>
      <c r="B274" s="72"/>
      <c r="C274" s="69"/>
      <c r="D274" s="67"/>
      <c r="E274" s="38"/>
      <c r="F274" s="39"/>
      <c r="G274" s="39"/>
      <c r="H274" s="39"/>
      <c r="I274" s="6"/>
      <c r="J274" s="6"/>
      <c r="K274" s="6"/>
      <c r="L274" s="6"/>
      <c r="M274" s="6"/>
      <c r="N274" s="6"/>
      <c r="O274" s="6"/>
      <c r="P274" s="65"/>
      <c r="Q274" s="5"/>
      <c r="R274" s="61"/>
    </row>
    <row r="275" spans="1:18" ht="15.75" hidden="1" customHeight="1">
      <c r="A275" s="79"/>
      <c r="B275" s="72"/>
      <c r="C275" s="69"/>
      <c r="D275" s="67"/>
      <c r="E275" s="38"/>
      <c r="F275" s="39"/>
      <c r="G275" s="39"/>
      <c r="H275" s="39"/>
      <c r="I275" s="6"/>
      <c r="J275" s="6"/>
      <c r="K275" s="6"/>
      <c r="L275" s="6"/>
      <c r="M275" s="6"/>
      <c r="N275" s="6"/>
      <c r="O275" s="6"/>
      <c r="P275" s="65"/>
      <c r="Q275" s="5"/>
      <c r="R275" s="61"/>
    </row>
    <row r="276" spans="1:18" ht="15.75" hidden="1" customHeight="1">
      <c r="A276" s="79"/>
      <c r="B276" s="72"/>
      <c r="C276" s="69"/>
      <c r="D276" s="67"/>
      <c r="E276" s="38"/>
      <c r="F276" s="39"/>
      <c r="G276" s="39"/>
      <c r="H276" s="39"/>
      <c r="I276" s="6"/>
      <c r="J276" s="6"/>
      <c r="K276" s="6"/>
      <c r="L276" s="6"/>
      <c r="M276" s="6"/>
      <c r="N276" s="6"/>
      <c r="O276" s="6"/>
      <c r="P276" s="65"/>
      <c r="Q276" s="5"/>
      <c r="R276" s="61"/>
    </row>
    <row r="277" spans="1:18" ht="15.75" hidden="1" customHeight="1">
      <c r="A277" s="79"/>
      <c r="B277" s="72"/>
      <c r="C277" s="69"/>
      <c r="D277" s="67"/>
      <c r="E277" s="38"/>
      <c r="F277" s="39"/>
      <c r="G277" s="39"/>
      <c r="H277" s="39"/>
      <c r="I277" s="6"/>
      <c r="J277" s="6"/>
      <c r="K277" s="6"/>
      <c r="L277" s="6"/>
      <c r="M277" s="6"/>
      <c r="N277" s="6"/>
      <c r="O277" s="6"/>
      <c r="P277" s="65"/>
      <c r="Q277" s="5"/>
      <c r="R277" s="61"/>
    </row>
    <row r="278" spans="1:18" ht="15.75" hidden="1" customHeight="1">
      <c r="A278" s="80"/>
      <c r="B278" s="73"/>
      <c r="C278" s="70"/>
      <c r="D278" s="67"/>
      <c r="E278" s="38"/>
      <c r="F278" s="39"/>
      <c r="G278" s="39"/>
      <c r="H278" s="39"/>
      <c r="I278" s="6"/>
      <c r="J278" s="6"/>
      <c r="K278" s="6"/>
      <c r="L278" s="6"/>
      <c r="M278" s="6"/>
      <c r="N278" s="6"/>
      <c r="O278" s="6"/>
      <c r="P278" s="66"/>
      <c r="Q278" s="5"/>
      <c r="R278" s="61"/>
    </row>
    <row r="279" spans="1:18" ht="15.75" customHeight="1">
      <c r="A279" s="78" t="s">
        <v>67</v>
      </c>
      <c r="B279" s="71" t="s">
        <v>102</v>
      </c>
      <c r="C279" s="68" t="s">
        <v>36</v>
      </c>
      <c r="D279" s="67" t="s">
        <v>25</v>
      </c>
      <c r="E279" s="38" t="s">
        <v>9</v>
      </c>
      <c r="F279" s="39">
        <f>SUM(F280:F290)</f>
        <v>1904.6</v>
      </c>
      <c r="G279" s="39">
        <f>SUM(G280:G290)</f>
        <v>0</v>
      </c>
      <c r="H279" s="39">
        <f t="shared" ref="H279:M279" si="56">SUM(H280:H290)</f>
        <v>1904.6</v>
      </c>
      <c r="I279" s="6">
        <f t="shared" si="56"/>
        <v>0</v>
      </c>
      <c r="J279" s="6">
        <f t="shared" si="56"/>
        <v>0</v>
      </c>
      <c r="K279" s="6">
        <f t="shared" si="56"/>
        <v>0</v>
      </c>
      <c r="L279" s="6">
        <f t="shared" si="56"/>
        <v>0</v>
      </c>
      <c r="M279" s="6">
        <f t="shared" si="56"/>
        <v>0</v>
      </c>
      <c r="N279" s="6">
        <f>SUM(N280:N290)</f>
        <v>0</v>
      </c>
      <c r="O279" s="6">
        <f>SUM(O280:O290)</f>
        <v>0</v>
      </c>
      <c r="P279" s="7"/>
      <c r="Q279" s="5"/>
      <c r="R279" s="61"/>
    </row>
    <row r="280" spans="1:18" ht="15.75" customHeight="1">
      <c r="A280" s="79"/>
      <c r="B280" s="72"/>
      <c r="C280" s="69"/>
      <c r="D280" s="67"/>
      <c r="E280" s="38" t="s">
        <v>19</v>
      </c>
      <c r="F280" s="39">
        <f t="shared" ref="F280:G285" si="57">H280+J280+L280+N280</f>
        <v>0</v>
      </c>
      <c r="G280" s="39">
        <f t="shared" si="57"/>
        <v>0</v>
      </c>
      <c r="H280" s="39">
        <v>0</v>
      </c>
      <c r="I280" s="6">
        <v>0</v>
      </c>
      <c r="J280" s="6">
        <v>0</v>
      </c>
      <c r="K280" s="6">
        <v>0</v>
      </c>
      <c r="L280" s="6">
        <v>0</v>
      </c>
      <c r="M280" s="6">
        <v>0</v>
      </c>
      <c r="N280" s="6">
        <v>0</v>
      </c>
      <c r="O280" s="6">
        <v>0</v>
      </c>
      <c r="P280" s="64" t="s">
        <v>15</v>
      </c>
      <c r="Q280" s="5"/>
      <c r="R280" s="61"/>
    </row>
    <row r="281" spans="1:18" ht="15" customHeight="1">
      <c r="A281" s="79"/>
      <c r="B281" s="72"/>
      <c r="C281" s="69"/>
      <c r="D281" s="67"/>
      <c r="E281" s="38" t="s">
        <v>20</v>
      </c>
      <c r="F281" s="39">
        <f t="shared" si="57"/>
        <v>0</v>
      </c>
      <c r="G281" s="39">
        <f t="shared" si="57"/>
        <v>0</v>
      </c>
      <c r="H281" s="39">
        <v>0</v>
      </c>
      <c r="I281" s="6">
        <v>0</v>
      </c>
      <c r="J281" s="6">
        <v>0</v>
      </c>
      <c r="K281" s="6">
        <v>0</v>
      </c>
      <c r="L281" s="6">
        <v>0</v>
      </c>
      <c r="M281" s="6">
        <v>0</v>
      </c>
      <c r="N281" s="6">
        <v>0</v>
      </c>
      <c r="O281" s="6">
        <v>0</v>
      </c>
      <c r="P281" s="65"/>
      <c r="Q281" s="5"/>
      <c r="R281" s="61"/>
    </row>
    <row r="282" spans="1:18" ht="15.75" customHeight="1">
      <c r="A282" s="79"/>
      <c r="B282" s="72"/>
      <c r="C282" s="69"/>
      <c r="D282" s="67"/>
      <c r="E282" s="38" t="s">
        <v>41</v>
      </c>
      <c r="F282" s="39">
        <f t="shared" si="57"/>
        <v>0</v>
      </c>
      <c r="G282" s="39">
        <f t="shared" si="57"/>
        <v>0</v>
      </c>
      <c r="H282" s="39">
        <v>0</v>
      </c>
      <c r="I282" s="6">
        <v>0</v>
      </c>
      <c r="J282" s="6">
        <v>0</v>
      </c>
      <c r="K282" s="6">
        <v>0</v>
      </c>
      <c r="L282" s="6">
        <v>0</v>
      </c>
      <c r="M282" s="6">
        <v>0</v>
      </c>
      <c r="N282" s="6">
        <v>0</v>
      </c>
      <c r="O282" s="6">
        <v>0</v>
      </c>
      <c r="P282" s="65"/>
      <c r="Q282" s="5"/>
      <c r="R282" s="61"/>
    </row>
    <row r="283" spans="1:18" ht="15" customHeight="1">
      <c r="A283" s="79"/>
      <c r="B283" s="72"/>
      <c r="C283" s="69"/>
      <c r="D283" s="67"/>
      <c r="E283" s="38" t="s">
        <v>42</v>
      </c>
      <c r="F283" s="39">
        <f t="shared" si="57"/>
        <v>130.80000000000001</v>
      </c>
      <c r="G283" s="39">
        <f t="shared" si="57"/>
        <v>0</v>
      </c>
      <c r="H283" s="39">
        <v>130.80000000000001</v>
      </c>
      <c r="I283" s="6">
        <v>0</v>
      </c>
      <c r="J283" s="6">
        <v>0</v>
      </c>
      <c r="K283" s="6">
        <v>0</v>
      </c>
      <c r="L283" s="6">
        <v>0</v>
      </c>
      <c r="M283" s="6">
        <v>0</v>
      </c>
      <c r="N283" s="6">
        <v>0</v>
      </c>
      <c r="O283" s="6">
        <v>0</v>
      </c>
      <c r="P283" s="65"/>
      <c r="Q283" s="5"/>
      <c r="R283" s="61"/>
    </row>
    <row r="284" spans="1:18" ht="15" customHeight="1">
      <c r="A284" s="79"/>
      <c r="B284" s="72"/>
      <c r="C284" s="69"/>
      <c r="D284" s="67"/>
      <c r="E284" s="38" t="s">
        <v>43</v>
      </c>
      <c r="F284" s="39">
        <f t="shared" si="57"/>
        <v>1773.8</v>
      </c>
      <c r="G284" s="39">
        <f t="shared" si="57"/>
        <v>0</v>
      </c>
      <c r="H284" s="39">
        <v>1773.8</v>
      </c>
      <c r="I284" s="6">
        <v>0</v>
      </c>
      <c r="J284" s="6">
        <v>0</v>
      </c>
      <c r="K284" s="6">
        <v>0</v>
      </c>
      <c r="L284" s="6">
        <v>0</v>
      </c>
      <c r="M284" s="6">
        <v>0</v>
      </c>
      <c r="N284" s="6">
        <v>0</v>
      </c>
      <c r="O284" s="6">
        <v>0</v>
      </c>
      <c r="P284" s="65"/>
      <c r="Q284" s="5"/>
      <c r="R284" s="61"/>
    </row>
    <row r="285" spans="1:18" ht="17.25" customHeight="1">
      <c r="A285" s="79"/>
      <c r="B285" s="72"/>
      <c r="C285" s="69"/>
      <c r="D285" s="67"/>
      <c r="E285" s="38" t="s">
        <v>44</v>
      </c>
      <c r="F285" s="39">
        <f t="shared" si="57"/>
        <v>0</v>
      </c>
      <c r="G285" s="39">
        <f t="shared" si="57"/>
        <v>0</v>
      </c>
      <c r="H285" s="39">
        <v>0</v>
      </c>
      <c r="I285" s="6">
        <v>0</v>
      </c>
      <c r="J285" s="6">
        <v>0</v>
      </c>
      <c r="K285" s="6">
        <v>0</v>
      </c>
      <c r="L285" s="6">
        <v>0</v>
      </c>
      <c r="M285" s="6">
        <v>0</v>
      </c>
      <c r="N285" s="6">
        <v>0</v>
      </c>
      <c r="O285" s="6">
        <v>0</v>
      </c>
      <c r="P285" s="65"/>
      <c r="Q285" s="5"/>
      <c r="R285" s="61"/>
    </row>
    <row r="286" spans="1:18" ht="15.75" hidden="1" customHeight="1">
      <c r="A286" s="79"/>
      <c r="B286" s="72"/>
      <c r="C286" s="69"/>
      <c r="D286" s="67"/>
      <c r="E286" s="38"/>
      <c r="F286" s="39"/>
      <c r="G286" s="39"/>
      <c r="H286" s="39"/>
      <c r="I286" s="6"/>
      <c r="J286" s="6"/>
      <c r="K286" s="6"/>
      <c r="L286" s="6"/>
      <c r="M286" s="6"/>
      <c r="N286" s="6"/>
      <c r="O286" s="6"/>
      <c r="P286" s="65"/>
      <c r="Q286" s="5"/>
      <c r="R286" s="61"/>
    </row>
    <row r="287" spans="1:18" ht="15.75" hidden="1" customHeight="1">
      <c r="A287" s="79"/>
      <c r="B287" s="72"/>
      <c r="C287" s="69"/>
      <c r="D287" s="67"/>
      <c r="E287" s="38"/>
      <c r="F287" s="39"/>
      <c r="G287" s="39"/>
      <c r="H287" s="39"/>
      <c r="I287" s="6"/>
      <c r="J287" s="6"/>
      <c r="K287" s="6"/>
      <c r="L287" s="6"/>
      <c r="M287" s="6"/>
      <c r="N287" s="6"/>
      <c r="O287" s="6"/>
      <c r="P287" s="65"/>
      <c r="Q287" s="5"/>
      <c r="R287" s="61"/>
    </row>
    <row r="288" spans="1:18" ht="15.75" hidden="1" customHeight="1">
      <c r="A288" s="79"/>
      <c r="B288" s="72"/>
      <c r="C288" s="69"/>
      <c r="D288" s="67"/>
      <c r="E288" s="38"/>
      <c r="F288" s="39"/>
      <c r="G288" s="39"/>
      <c r="H288" s="39"/>
      <c r="I288" s="6"/>
      <c r="J288" s="6"/>
      <c r="K288" s="6"/>
      <c r="L288" s="6"/>
      <c r="M288" s="6"/>
      <c r="N288" s="6"/>
      <c r="O288" s="6"/>
      <c r="P288" s="65"/>
      <c r="Q288" s="5"/>
      <c r="R288" s="61"/>
    </row>
    <row r="289" spans="1:18" ht="15.75" hidden="1" customHeight="1">
      <c r="A289" s="79"/>
      <c r="B289" s="72"/>
      <c r="C289" s="69"/>
      <c r="D289" s="67"/>
      <c r="E289" s="38"/>
      <c r="F289" s="39"/>
      <c r="G289" s="39"/>
      <c r="H289" s="39"/>
      <c r="I289" s="6"/>
      <c r="J289" s="6"/>
      <c r="K289" s="6"/>
      <c r="L289" s="6"/>
      <c r="M289" s="6"/>
      <c r="N289" s="6"/>
      <c r="O289" s="6"/>
      <c r="P289" s="65"/>
      <c r="Q289" s="5"/>
      <c r="R289" s="61"/>
    </row>
    <row r="290" spans="1:18" ht="15.75" hidden="1" customHeight="1">
      <c r="A290" s="80"/>
      <c r="B290" s="73"/>
      <c r="C290" s="70"/>
      <c r="D290" s="67"/>
      <c r="E290" s="38"/>
      <c r="F290" s="39"/>
      <c r="G290" s="39"/>
      <c r="H290" s="39"/>
      <c r="I290" s="6"/>
      <c r="J290" s="6"/>
      <c r="K290" s="6"/>
      <c r="L290" s="6"/>
      <c r="M290" s="6"/>
      <c r="N290" s="6"/>
      <c r="O290" s="6"/>
      <c r="P290" s="66"/>
      <c r="Q290" s="5"/>
      <c r="R290" s="61"/>
    </row>
    <row r="291" spans="1:18" ht="15.75" customHeight="1">
      <c r="A291" s="78" t="s">
        <v>68</v>
      </c>
      <c r="B291" s="71" t="s">
        <v>34</v>
      </c>
      <c r="C291" s="68" t="s">
        <v>36</v>
      </c>
      <c r="D291" s="67" t="s">
        <v>25</v>
      </c>
      <c r="E291" s="38" t="s">
        <v>9</v>
      </c>
      <c r="F291" s="39">
        <f>SUM(F292:F302)</f>
        <v>1486.9</v>
      </c>
      <c r="G291" s="39">
        <f>SUM(G292:G302)</f>
        <v>0</v>
      </c>
      <c r="H291" s="39">
        <f t="shared" ref="H291:M291" si="58">SUM(H292:H302)</f>
        <v>1486.9</v>
      </c>
      <c r="I291" s="6">
        <f t="shared" si="58"/>
        <v>0</v>
      </c>
      <c r="J291" s="6">
        <f t="shared" si="58"/>
        <v>0</v>
      </c>
      <c r="K291" s="6">
        <f t="shared" si="58"/>
        <v>0</v>
      </c>
      <c r="L291" s="6">
        <f t="shared" si="58"/>
        <v>0</v>
      </c>
      <c r="M291" s="6">
        <f t="shared" si="58"/>
        <v>0</v>
      </c>
      <c r="N291" s="6">
        <f>SUM(N292:N302)</f>
        <v>0</v>
      </c>
      <c r="O291" s="6">
        <f>SUM(O292:O302)</f>
        <v>0</v>
      </c>
      <c r="P291" s="7"/>
      <c r="Q291" s="5"/>
      <c r="R291" s="61"/>
    </row>
    <row r="292" spans="1:18" ht="15.75" customHeight="1">
      <c r="A292" s="79"/>
      <c r="B292" s="72"/>
      <c r="C292" s="69"/>
      <c r="D292" s="67"/>
      <c r="E292" s="62" t="s">
        <v>19</v>
      </c>
      <c r="F292" s="39">
        <f t="shared" ref="F292:G297" si="59">H292+J292+L292+N292</f>
        <v>0</v>
      </c>
      <c r="G292" s="39">
        <f t="shared" si="59"/>
        <v>0</v>
      </c>
      <c r="H292" s="39">
        <v>0</v>
      </c>
      <c r="I292" s="6">
        <v>0</v>
      </c>
      <c r="J292" s="6">
        <v>0</v>
      </c>
      <c r="K292" s="6">
        <v>0</v>
      </c>
      <c r="L292" s="6">
        <v>0</v>
      </c>
      <c r="M292" s="6">
        <v>0</v>
      </c>
      <c r="N292" s="6">
        <v>0</v>
      </c>
      <c r="O292" s="6">
        <v>0</v>
      </c>
      <c r="P292" s="64" t="s">
        <v>15</v>
      </c>
      <c r="Q292" s="5"/>
      <c r="R292" s="61"/>
    </row>
    <row r="293" spans="1:18" ht="18" customHeight="1">
      <c r="A293" s="79"/>
      <c r="B293" s="72"/>
      <c r="C293" s="69"/>
      <c r="D293" s="67"/>
      <c r="E293" s="38" t="s">
        <v>20</v>
      </c>
      <c r="F293" s="39">
        <f t="shared" si="59"/>
        <v>0</v>
      </c>
      <c r="G293" s="39">
        <f t="shared" si="59"/>
        <v>0</v>
      </c>
      <c r="H293" s="39">
        <v>0</v>
      </c>
      <c r="I293" s="6">
        <v>0</v>
      </c>
      <c r="J293" s="6">
        <v>0</v>
      </c>
      <c r="K293" s="6">
        <v>0</v>
      </c>
      <c r="L293" s="6">
        <v>0</v>
      </c>
      <c r="M293" s="6">
        <v>0</v>
      </c>
      <c r="N293" s="6">
        <v>0</v>
      </c>
      <c r="O293" s="6">
        <v>0</v>
      </c>
      <c r="P293" s="65"/>
      <c r="Q293" s="5"/>
      <c r="R293" s="61"/>
    </row>
    <row r="294" spans="1:18" ht="17.25" customHeight="1">
      <c r="A294" s="79"/>
      <c r="B294" s="72"/>
      <c r="C294" s="69"/>
      <c r="D294" s="67"/>
      <c r="E294" s="38" t="s">
        <v>41</v>
      </c>
      <c r="F294" s="39">
        <f t="shared" si="59"/>
        <v>0</v>
      </c>
      <c r="G294" s="39">
        <f t="shared" si="59"/>
        <v>0</v>
      </c>
      <c r="H294" s="39">
        <v>0</v>
      </c>
      <c r="I294" s="6">
        <v>0</v>
      </c>
      <c r="J294" s="6">
        <v>0</v>
      </c>
      <c r="K294" s="6">
        <v>0</v>
      </c>
      <c r="L294" s="6">
        <v>0</v>
      </c>
      <c r="M294" s="6">
        <v>0</v>
      </c>
      <c r="N294" s="6">
        <v>0</v>
      </c>
      <c r="O294" s="6">
        <v>0</v>
      </c>
      <c r="P294" s="65"/>
      <c r="Q294" s="5"/>
      <c r="R294" s="61"/>
    </row>
    <row r="295" spans="1:18" ht="16.5" customHeight="1">
      <c r="A295" s="79"/>
      <c r="B295" s="72"/>
      <c r="C295" s="69"/>
      <c r="D295" s="67"/>
      <c r="E295" s="38" t="s">
        <v>42</v>
      </c>
      <c r="F295" s="39">
        <f t="shared" si="59"/>
        <v>1486.9</v>
      </c>
      <c r="G295" s="39">
        <f t="shared" si="59"/>
        <v>0</v>
      </c>
      <c r="H295" s="39">
        <v>1486.9</v>
      </c>
      <c r="I295" s="6">
        <v>0</v>
      </c>
      <c r="J295" s="6">
        <v>0</v>
      </c>
      <c r="K295" s="6">
        <v>0</v>
      </c>
      <c r="L295" s="6">
        <v>0</v>
      </c>
      <c r="M295" s="6">
        <v>0</v>
      </c>
      <c r="N295" s="6">
        <v>0</v>
      </c>
      <c r="O295" s="6">
        <v>0</v>
      </c>
      <c r="P295" s="65"/>
      <c r="Q295" s="5"/>
      <c r="R295" s="61"/>
    </row>
    <row r="296" spans="1:18" ht="18" customHeight="1">
      <c r="A296" s="79"/>
      <c r="B296" s="72"/>
      <c r="C296" s="69"/>
      <c r="D296" s="67"/>
      <c r="E296" s="38" t="s">
        <v>43</v>
      </c>
      <c r="F296" s="39">
        <f t="shared" si="59"/>
        <v>0</v>
      </c>
      <c r="G296" s="39">
        <f t="shared" si="59"/>
        <v>0</v>
      </c>
      <c r="H296" s="39">
        <v>0</v>
      </c>
      <c r="I296" s="6">
        <v>0</v>
      </c>
      <c r="J296" s="6">
        <v>0</v>
      </c>
      <c r="K296" s="6">
        <v>0</v>
      </c>
      <c r="L296" s="6">
        <v>0</v>
      </c>
      <c r="M296" s="6">
        <v>0</v>
      </c>
      <c r="N296" s="6">
        <v>0</v>
      </c>
      <c r="O296" s="6">
        <v>0</v>
      </c>
      <c r="P296" s="65"/>
      <c r="Q296" s="5"/>
      <c r="R296" s="61"/>
    </row>
    <row r="297" spans="1:18" ht="18" customHeight="1">
      <c r="A297" s="79"/>
      <c r="B297" s="72"/>
      <c r="C297" s="69"/>
      <c r="D297" s="67"/>
      <c r="E297" s="38" t="s">
        <v>44</v>
      </c>
      <c r="F297" s="39">
        <f t="shared" si="59"/>
        <v>0</v>
      </c>
      <c r="G297" s="39">
        <f t="shared" si="59"/>
        <v>0</v>
      </c>
      <c r="H297" s="39">
        <v>0</v>
      </c>
      <c r="I297" s="6">
        <v>0</v>
      </c>
      <c r="J297" s="6">
        <v>0</v>
      </c>
      <c r="K297" s="6">
        <v>0</v>
      </c>
      <c r="L297" s="6">
        <v>0</v>
      </c>
      <c r="M297" s="6">
        <v>0</v>
      </c>
      <c r="N297" s="6">
        <v>0</v>
      </c>
      <c r="O297" s="6">
        <v>0</v>
      </c>
      <c r="P297" s="65"/>
      <c r="Q297" s="5"/>
      <c r="R297" s="61"/>
    </row>
    <row r="298" spans="1:18" ht="19.5" hidden="1" customHeight="1">
      <c r="A298" s="79"/>
      <c r="B298" s="72"/>
      <c r="C298" s="69"/>
      <c r="D298" s="67"/>
      <c r="E298" s="38"/>
      <c r="F298" s="39"/>
      <c r="G298" s="39"/>
      <c r="H298" s="39"/>
      <c r="I298" s="6"/>
      <c r="J298" s="6"/>
      <c r="K298" s="6"/>
      <c r="L298" s="6"/>
      <c r="M298" s="6"/>
      <c r="N298" s="6"/>
      <c r="O298" s="6"/>
      <c r="P298" s="65"/>
      <c r="Q298" s="5"/>
      <c r="R298" s="61"/>
    </row>
    <row r="299" spans="1:18" ht="18" hidden="1" customHeight="1">
      <c r="A299" s="79"/>
      <c r="B299" s="72"/>
      <c r="C299" s="69"/>
      <c r="D299" s="67"/>
      <c r="E299" s="38"/>
      <c r="F299" s="39"/>
      <c r="G299" s="39"/>
      <c r="H299" s="39"/>
      <c r="I299" s="6"/>
      <c r="J299" s="6"/>
      <c r="K299" s="6"/>
      <c r="L299" s="6"/>
      <c r="M299" s="6"/>
      <c r="N299" s="6"/>
      <c r="O299" s="6"/>
      <c r="P299" s="65"/>
      <c r="Q299" s="5"/>
      <c r="R299" s="61"/>
    </row>
    <row r="300" spans="1:18" ht="15.75" hidden="1" customHeight="1">
      <c r="A300" s="79"/>
      <c r="B300" s="72"/>
      <c r="C300" s="69"/>
      <c r="D300" s="67"/>
      <c r="E300" s="38"/>
      <c r="F300" s="39"/>
      <c r="G300" s="39"/>
      <c r="H300" s="39"/>
      <c r="I300" s="6"/>
      <c r="J300" s="6"/>
      <c r="K300" s="6"/>
      <c r="L300" s="6"/>
      <c r="M300" s="6"/>
      <c r="N300" s="6"/>
      <c r="O300" s="6"/>
      <c r="P300" s="65"/>
      <c r="Q300" s="5"/>
      <c r="R300" s="61"/>
    </row>
    <row r="301" spans="1:18" ht="18.75" hidden="1" customHeight="1">
      <c r="A301" s="79"/>
      <c r="B301" s="72"/>
      <c r="C301" s="69"/>
      <c r="D301" s="67"/>
      <c r="E301" s="38"/>
      <c r="F301" s="39"/>
      <c r="G301" s="39"/>
      <c r="H301" s="39"/>
      <c r="I301" s="6"/>
      <c r="J301" s="6"/>
      <c r="K301" s="6"/>
      <c r="L301" s="6"/>
      <c r="M301" s="6"/>
      <c r="N301" s="6"/>
      <c r="O301" s="6"/>
      <c r="P301" s="65"/>
      <c r="Q301" s="5"/>
      <c r="R301" s="61"/>
    </row>
    <row r="302" spans="1:18" ht="15.75" hidden="1" customHeight="1">
      <c r="A302" s="80"/>
      <c r="B302" s="73"/>
      <c r="C302" s="70"/>
      <c r="D302" s="67"/>
      <c r="E302" s="38"/>
      <c r="F302" s="39"/>
      <c r="G302" s="39"/>
      <c r="H302" s="39"/>
      <c r="I302" s="6"/>
      <c r="J302" s="6"/>
      <c r="K302" s="6"/>
      <c r="L302" s="6"/>
      <c r="M302" s="6"/>
      <c r="N302" s="6"/>
      <c r="O302" s="6"/>
      <c r="P302" s="66"/>
      <c r="Q302" s="5"/>
      <c r="R302" s="61"/>
    </row>
    <row r="303" spans="1:18" ht="15.75" customHeight="1">
      <c r="A303" s="78" t="s">
        <v>69</v>
      </c>
      <c r="B303" s="71" t="s">
        <v>103</v>
      </c>
      <c r="C303" s="68" t="s">
        <v>36</v>
      </c>
      <c r="D303" s="67" t="s">
        <v>25</v>
      </c>
      <c r="E303" s="38" t="s">
        <v>9</v>
      </c>
      <c r="F303" s="39">
        <f>SUM(F304:F314)</f>
        <v>1294.2</v>
      </c>
      <c r="G303" s="39">
        <f>SUM(G304:G314)</f>
        <v>0</v>
      </c>
      <c r="H303" s="39">
        <f t="shared" ref="H303:M303" si="60">SUM(H304:H314)</f>
        <v>1294.2</v>
      </c>
      <c r="I303" s="6">
        <f t="shared" si="60"/>
        <v>0</v>
      </c>
      <c r="J303" s="6">
        <f t="shared" si="60"/>
        <v>0</v>
      </c>
      <c r="K303" s="6">
        <f t="shared" si="60"/>
        <v>0</v>
      </c>
      <c r="L303" s="6">
        <f t="shared" si="60"/>
        <v>0</v>
      </c>
      <c r="M303" s="6">
        <f t="shared" si="60"/>
        <v>0</v>
      </c>
      <c r="N303" s="6">
        <f>SUM(N304:N314)</f>
        <v>0</v>
      </c>
      <c r="O303" s="6">
        <f>SUM(O304:O314)</f>
        <v>0</v>
      </c>
      <c r="P303" s="7"/>
      <c r="Q303" s="5"/>
      <c r="R303" s="61"/>
    </row>
    <row r="304" spans="1:18" ht="15.75" customHeight="1">
      <c r="A304" s="79"/>
      <c r="B304" s="72"/>
      <c r="C304" s="69"/>
      <c r="D304" s="67"/>
      <c r="E304" s="38" t="s">
        <v>19</v>
      </c>
      <c r="F304" s="39">
        <f t="shared" ref="F304:G309" si="61">H304+J304+L304+N304</f>
        <v>0</v>
      </c>
      <c r="G304" s="39">
        <f t="shared" si="61"/>
        <v>0</v>
      </c>
      <c r="H304" s="39">
        <v>0</v>
      </c>
      <c r="I304" s="6">
        <v>0</v>
      </c>
      <c r="J304" s="6">
        <v>0</v>
      </c>
      <c r="K304" s="6">
        <v>0</v>
      </c>
      <c r="L304" s="6">
        <v>0</v>
      </c>
      <c r="M304" s="6">
        <v>0</v>
      </c>
      <c r="N304" s="6">
        <v>0</v>
      </c>
      <c r="O304" s="6">
        <v>0</v>
      </c>
      <c r="P304" s="64" t="s">
        <v>15</v>
      </c>
      <c r="Q304" s="5"/>
      <c r="R304" s="61"/>
    </row>
    <row r="305" spans="1:18" ht="18" customHeight="1">
      <c r="A305" s="79"/>
      <c r="B305" s="72"/>
      <c r="C305" s="69"/>
      <c r="D305" s="67"/>
      <c r="E305" s="38" t="s">
        <v>20</v>
      </c>
      <c r="F305" s="39">
        <f t="shared" si="61"/>
        <v>0</v>
      </c>
      <c r="G305" s="39">
        <f t="shared" si="61"/>
        <v>0</v>
      </c>
      <c r="H305" s="39">
        <v>0</v>
      </c>
      <c r="I305" s="6">
        <v>0</v>
      </c>
      <c r="J305" s="6">
        <v>0</v>
      </c>
      <c r="K305" s="6">
        <v>0</v>
      </c>
      <c r="L305" s="6">
        <v>0</v>
      </c>
      <c r="M305" s="6">
        <v>0</v>
      </c>
      <c r="N305" s="6">
        <v>0</v>
      </c>
      <c r="O305" s="6">
        <v>0</v>
      </c>
      <c r="P305" s="65"/>
      <c r="Q305" s="5"/>
      <c r="R305" s="61"/>
    </row>
    <row r="306" spans="1:18" ht="15.75" customHeight="1">
      <c r="A306" s="79"/>
      <c r="B306" s="72"/>
      <c r="C306" s="69"/>
      <c r="D306" s="67"/>
      <c r="E306" s="38" t="s">
        <v>41</v>
      </c>
      <c r="F306" s="39">
        <f t="shared" si="61"/>
        <v>0</v>
      </c>
      <c r="G306" s="39">
        <f t="shared" si="61"/>
        <v>0</v>
      </c>
      <c r="H306" s="39">
        <v>0</v>
      </c>
      <c r="I306" s="6">
        <v>0</v>
      </c>
      <c r="J306" s="6">
        <v>0</v>
      </c>
      <c r="K306" s="6">
        <v>0</v>
      </c>
      <c r="L306" s="6">
        <v>0</v>
      </c>
      <c r="M306" s="6">
        <v>0</v>
      </c>
      <c r="N306" s="6">
        <v>0</v>
      </c>
      <c r="O306" s="6">
        <v>0</v>
      </c>
      <c r="P306" s="65"/>
      <c r="Q306" s="5"/>
      <c r="R306" s="61"/>
    </row>
    <row r="307" spans="1:18" ht="15.75" customHeight="1">
      <c r="A307" s="79"/>
      <c r="B307" s="72"/>
      <c r="C307" s="69"/>
      <c r="D307" s="67"/>
      <c r="E307" s="38" t="s">
        <v>42</v>
      </c>
      <c r="F307" s="39">
        <f t="shared" si="61"/>
        <v>88.9</v>
      </c>
      <c r="G307" s="39">
        <f t="shared" si="61"/>
        <v>0</v>
      </c>
      <c r="H307" s="39">
        <v>88.9</v>
      </c>
      <c r="I307" s="6">
        <v>0</v>
      </c>
      <c r="J307" s="6">
        <v>0</v>
      </c>
      <c r="K307" s="6">
        <v>0</v>
      </c>
      <c r="L307" s="6">
        <v>0</v>
      </c>
      <c r="M307" s="6">
        <v>0</v>
      </c>
      <c r="N307" s="6">
        <v>0</v>
      </c>
      <c r="O307" s="6">
        <v>0</v>
      </c>
      <c r="P307" s="65"/>
      <c r="Q307" s="5"/>
      <c r="R307" s="61"/>
    </row>
    <row r="308" spans="1:18" ht="16.5" customHeight="1">
      <c r="A308" s="79"/>
      <c r="B308" s="72"/>
      <c r="C308" s="69"/>
      <c r="D308" s="67"/>
      <c r="E308" s="38" t="s">
        <v>43</v>
      </c>
      <c r="F308" s="39">
        <f t="shared" si="61"/>
        <v>1205.3</v>
      </c>
      <c r="G308" s="39">
        <f t="shared" si="61"/>
        <v>0</v>
      </c>
      <c r="H308" s="39">
        <v>1205.3</v>
      </c>
      <c r="I308" s="6">
        <v>0</v>
      </c>
      <c r="J308" s="6">
        <v>0</v>
      </c>
      <c r="K308" s="6">
        <v>0</v>
      </c>
      <c r="L308" s="6">
        <v>0</v>
      </c>
      <c r="M308" s="6">
        <v>0</v>
      </c>
      <c r="N308" s="6">
        <v>0</v>
      </c>
      <c r="O308" s="6">
        <v>0</v>
      </c>
      <c r="P308" s="65"/>
      <c r="Q308" s="5"/>
      <c r="R308" s="61"/>
    </row>
    <row r="309" spans="1:18" ht="18" customHeight="1">
      <c r="A309" s="79"/>
      <c r="B309" s="72"/>
      <c r="C309" s="69"/>
      <c r="D309" s="67"/>
      <c r="E309" s="38" t="s">
        <v>44</v>
      </c>
      <c r="F309" s="39">
        <f t="shared" si="61"/>
        <v>0</v>
      </c>
      <c r="G309" s="39">
        <f t="shared" si="61"/>
        <v>0</v>
      </c>
      <c r="H309" s="39">
        <v>0</v>
      </c>
      <c r="I309" s="6">
        <v>0</v>
      </c>
      <c r="J309" s="6">
        <v>0</v>
      </c>
      <c r="K309" s="6">
        <v>0</v>
      </c>
      <c r="L309" s="6">
        <v>0</v>
      </c>
      <c r="M309" s="6">
        <v>0</v>
      </c>
      <c r="N309" s="6">
        <v>0</v>
      </c>
      <c r="O309" s="6">
        <v>0</v>
      </c>
      <c r="P309" s="65"/>
      <c r="Q309" s="5"/>
      <c r="R309" s="61"/>
    </row>
    <row r="310" spans="1:18" ht="15.75" hidden="1" customHeight="1">
      <c r="A310" s="79"/>
      <c r="B310" s="72"/>
      <c r="C310" s="69"/>
      <c r="D310" s="67"/>
      <c r="E310" s="38"/>
      <c r="F310" s="39"/>
      <c r="G310" s="39"/>
      <c r="H310" s="39"/>
      <c r="I310" s="6"/>
      <c r="J310" s="6"/>
      <c r="K310" s="6"/>
      <c r="L310" s="6"/>
      <c r="M310" s="6"/>
      <c r="N310" s="6"/>
      <c r="O310" s="6"/>
      <c r="P310" s="65"/>
      <c r="Q310" s="5"/>
      <c r="R310" s="61"/>
    </row>
    <row r="311" spans="1:18" ht="15.75" hidden="1" customHeight="1">
      <c r="A311" s="79"/>
      <c r="B311" s="72"/>
      <c r="C311" s="69"/>
      <c r="D311" s="67"/>
      <c r="E311" s="38"/>
      <c r="F311" s="39"/>
      <c r="G311" s="39"/>
      <c r="H311" s="39"/>
      <c r="I311" s="6"/>
      <c r="J311" s="6"/>
      <c r="K311" s="6"/>
      <c r="L311" s="6"/>
      <c r="M311" s="6"/>
      <c r="N311" s="6"/>
      <c r="O311" s="6"/>
      <c r="P311" s="65"/>
      <c r="Q311" s="5"/>
      <c r="R311" s="61"/>
    </row>
    <row r="312" spans="1:18" ht="15.75" hidden="1" customHeight="1">
      <c r="A312" s="79"/>
      <c r="B312" s="72"/>
      <c r="C312" s="69"/>
      <c r="D312" s="67"/>
      <c r="E312" s="38"/>
      <c r="F312" s="39"/>
      <c r="G312" s="39"/>
      <c r="H312" s="39"/>
      <c r="I312" s="6"/>
      <c r="J312" s="6"/>
      <c r="K312" s="6"/>
      <c r="L312" s="6"/>
      <c r="M312" s="6"/>
      <c r="N312" s="6"/>
      <c r="O312" s="6"/>
      <c r="P312" s="65"/>
      <c r="Q312" s="5"/>
      <c r="R312" s="61"/>
    </row>
    <row r="313" spans="1:18" ht="15.75" hidden="1" customHeight="1">
      <c r="A313" s="79"/>
      <c r="B313" s="72"/>
      <c r="C313" s="69"/>
      <c r="D313" s="67"/>
      <c r="E313" s="38"/>
      <c r="F313" s="39"/>
      <c r="G313" s="39"/>
      <c r="H313" s="39"/>
      <c r="I313" s="6"/>
      <c r="J313" s="6"/>
      <c r="K313" s="6"/>
      <c r="L313" s="6"/>
      <c r="M313" s="6"/>
      <c r="N313" s="6"/>
      <c r="O313" s="6"/>
      <c r="P313" s="65"/>
      <c r="Q313" s="5"/>
      <c r="R313" s="61"/>
    </row>
    <row r="314" spans="1:18" ht="15.75" hidden="1" customHeight="1">
      <c r="A314" s="80"/>
      <c r="B314" s="73"/>
      <c r="C314" s="70"/>
      <c r="D314" s="67"/>
      <c r="E314" s="38"/>
      <c r="F314" s="39"/>
      <c r="G314" s="39"/>
      <c r="H314" s="39"/>
      <c r="I314" s="6"/>
      <c r="J314" s="6"/>
      <c r="K314" s="6"/>
      <c r="L314" s="6"/>
      <c r="M314" s="6"/>
      <c r="N314" s="6"/>
      <c r="O314" s="6"/>
      <c r="P314" s="66"/>
      <c r="Q314" s="5"/>
      <c r="R314" s="61"/>
    </row>
    <row r="315" spans="1:18" ht="15.75" customHeight="1">
      <c r="A315" s="78" t="s">
        <v>70</v>
      </c>
      <c r="B315" s="71" t="s">
        <v>104</v>
      </c>
      <c r="C315" s="68" t="s">
        <v>36</v>
      </c>
      <c r="D315" s="67" t="s">
        <v>25</v>
      </c>
      <c r="E315" s="38" t="s">
        <v>9</v>
      </c>
      <c r="F315" s="39">
        <f>SUM(F316:F326)</f>
        <v>874.7</v>
      </c>
      <c r="G315" s="39">
        <f>SUM(G316:G326)</f>
        <v>0</v>
      </c>
      <c r="H315" s="39">
        <f t="shared" ref="H315:M315" si="62">SUM(H316:H326)</f>
        <v>874.7</v>
      </c>
      <c r="I315" s="6">
        <f t="shared" si="62"/>
        <v>0</v>
      </c>
      <c r="J315" s="6">
        <f t="shared" si="62"/>
        <v>0</v>
      </c>
      <c r="K315" s="6">
        <f t="shared" si="62"/>
        <v>0</v>
      </c>
      <c r="L315" s="6">
        <f t="shared" si="62"/>
        <v>0</v>
      </c>
      <c r="M315" s="6">
        <f t="shared" si="62"/>
        <v>0</v>
      </c>
      <c r="N315" s="6">
        <f>SUM(N316:N326)</f>
        <v>0</v>
      </c>
      <c r="O315" s="6">
        <f>SUM(O316:O326)</f>
        <v>0</v>
      </c>
      <c r="P315" s="7"/>
      <c r="Q315" s="5"/>
      <c r="R315" s="61"/>
    </row>
    <row r="316" spans="1:18" ht="15.75" customHeight="1">
      <c r="A316" s="79"/>
      <c r="B316" s="72"/>
      <c r="C316" s="69"/>
      <c r="D316" s="67"/>
      <c r="E316" s="38" t="s">
        <v>19</v>
      </c>
      <c r="F316" s="39">
        <f t="shared" ref="F316:G321" si="63">H316+J316+L316+N316</f>
        <v>0</v>
      </c>
      <c r="G316" s="39">
        <f t="shared" si="63"/>
        <v>0</v>
      </c>
      <c r="H316" s="39">
        <v>0</v>
      </c>
      <c r="I316" s="6">
        <v>0</v>
      </c>
      <c r="J316" s="6">
        <v>0</v>
      </c>
      <c r="K316" s="6">
        <v>0</v>
      </c>
      <c r="L316" s="6">
        <v>0</v>
      </c>
      <c r="M316" s="6">
        <v>0</v>
      </c>
      <c r="N316" s="6">
        <v>0</v>
      </c>
      <c r="O316" s="6">
        <v>0</v>
      </c>
      <c r="P316" s="64" t="s">
        <v>15</v>
      </c>
      <c r="Q316" s="5"/>
      <c r="R316" s="61"/>
    </row>
    <row r="317" spans="1:18">
      <c r="A317" s="79"/>
      <c r="B317" s="72"/>
      <c r="C317" s="69"/>
      <c r="D317" s="67"/>
      <c r="E317" s="38" t="s">
        <v>20</v>
      </c>
      <c r="F317" s="39">
        <f t="shared" si="63"/>
        <v>0</v>
      </c>
      <c r="G317" s="39">
        <f t="shared" si="63"/>
        <v>0</v>
      </c>
      <c r="H317" s="39">
        <v>0</v>
      </c>
      <c r="I317" s="6">
        <v>0</v>
      </c>
      <c r="J317" s="6">
        <v>0</v>
      </c>
      <c r="K317" s="6">
        <v>0</v>
      </c>
      <c r="L317" s="6">
        <v>0</v>
      </c>
      <c r="M317" s="6">
        <v>0</v>
      </c>
      <c r="N317" s="6">
        <v>0</v>
      </c>
      <c r="O317" s="6">
        <v>0</v>
      </c>
      <c r="P317" s="65"/>
      <c r="Q317" s="5"/>
      <c r="R317" s="61"/>
    </row>
    <row r="318" spans="1:18">
      <c r="A318" s="79"/>
      <c r="B318" s="72"/>
      <c r="C318" s="69"/>
      <c r="D318" s="67"/>
      <c r="E318" s="38" t="s">
        <v>41</v>
      </c>
      <c r="F318" s="39">
        <f t="shared" si="63"/>
        <v>0</v>
      </c>
      <c r="G318" s="39">
        <f t="shared" si="63"/>
        <v>0</v>
      </c>
      <c r="H318" s="39">
        <v>0</v>
      </c>
      <c r="I318" s="6">
        <v>0</v>
      </c>
      <c r="J318" s="6">
        <v>0</v>
      </c>
      <c r="K318" s="6">
        <v>0</v>
      </c>
      <c r="L318" s="6">
        <v>0</v>
      </c>
      <c r="M318" s="6">
        <v>0</v>
      </c>
      <c r="N318" s="6">
        <v>0</v>
      </c>
      <c r="O318" s="6">
        <v>0</v>
      </c>
      <c r="P318" s="65"/>
      <c r="Q318" s="5"/>
      <c r="R318" s="61"/>
    </row>
    <row r="319" spans="1:18">
      <c r="A319" s="79"/>
      <c r="B319" s="72"/>
      <c r="C319" s="69"/>
      <c r="D319" s="67"/>
      <c r="E319" s="38" t="s">
        <v>42</v>
      </c>
      <c r="F319" s="39">
        <f t="shared" si="63"/>
        <v>60.1</v>
      </c>
      <c r="G319" s="39">
        <f t="shared" si="63"/>
        <v>0</v>
      </c>
      <c r="H319" s="39">
        <v>60.1</v>
      </c>
      <c r="I319" s="6">
        <v>0</v>
      </c>
      <c r="J319" s="6">
        <v>0</v>
      </c>
      <c r="K319" s="6">
        <v>0</v>
      </c>
      <c r="L319" s="6">
        <v>0</v>
      </c>
      <c r="M319" s="6">
        <v>0</v>
      </c>
      <c r="N319" s="6">
        <v>0</v>
      </c>
      <c r="O319" s="6">
        <v>0</v>
      </c>
      <c r="P319" s="65"/>
      <c r="Q319" s="5"/>
      <c r="R319" s="61"/>
    </row>
    <row r="320" spans="1:18">
      <c r="A320" s="79"/>
      <c r="B320" s="72"/>
      <c r="C320" s="69"/>
      <c r="D320" s="67"/>
      <c r="E320" s="38" t="s">
        <v>43</v>
      </c>
      <c r="F320" s="39">
        <f t="shared" si="63"/>
        <v>814.6</v>
      </c>
      <c r="G320" s="39">
        <f t="shared" si="63"/>
        <v>0</v>
      </c>
      <c r="H320" s="39">
        <v>814.6</v>
      </c>
      <c r="I320" s="6">
        <v>0</v>
      </c>
      <c r="J320" s="6">
        <v>0</v>
      </c>
      <c r="K320" s="6">
        <v>0</v>
      </c>
      <c r="L320" s="6">
        <v>0</v>
      </c>
      <c r="M320" s="6">
        <v>0</v>
      </c>
      <c r="N320" s="6">
        <v>0</v>
      </c>
      <c r="O320" s="6">
        <v>0</v>
      </c>
      <c r="P320" s="65"/>
      <c r="Q320" s="5"/>
      <c r="R320" s="61"/>
    </row>
    <row r="321" spans="1:18">
      <c r="A321" s="79"/>
      <c r="B321" s="72"/>
      <c r="C321" s="69"/>
      <c r="D321" s="67"/>
      <c r="E321" s="38" t="s">
        <v>44</v>
      </c>
      <c r="F321" s="39">
        <f t="shared" si="63"/>
        <v>0</v>
      </c>
      <c r="G321" s="39">
        <f t="shared" si="63"/>
        <v>0</v>
      </c>
      <c r="H321" s="39">
        <v>0</v>
      </c>
      <c r="I321" s="6">
        <v>0</v>
      </c>
      <c r="J321" s="6">
        <v>0</v>
      </c>
      <c r="K321" s="6">
        <v>0</v>
      </c>
      <c r="L321" s="6">
        <v>0</v>
      </c>
      <c r="M321" s="6">
        <v>0</v>
      </c>
      <c r="N321" s="6">
        <v>0</v>
      </c>
      <c r="O321" s="6">
        <v>0</v>
      </c>
      <c r="P321" s="65"/>
      <c r="Q321" s="5"/>
      <c r="R321" s="61"/>
    </row>
    <row r="322" spans="1:18" ht="33" hidden="1" customHeight="1">
      <c r="A322" s="79"/>
      <c r="B322" s="72"/>
      <c r="C322" s="69"/>
      <c r="D322" s="67"/>
      <c r="E322" s="38"/>
      <c r="F322" s="39"/>
      <c r="G322" s="39"/>
      <c r="H322" s="39"/>
      <c r="I322" s="6"/>
      <c r="J322" s="6"/>
      <c r="K322" s="6"/>
      <c r="L322" s="6"/>
      <c r="M322" s="6"/>
      <c r="N322" s="6"/>
      <c r="O322" s="6"/>
      <c r="P322" s="65"/>
      <c r="Q322" s="5"/>
      <c r="R322" s="61"/>
    </row>
    <row r="323" spans="1:18" ht="28.5" hidden="1" customHeight="1">
      <c r="A323" s="79"/>
      <c r="B323" s="72"/>
      <c r="C323" s="69"/>
      <c r="D323" s="67"/>
      <c r="E323" s="38"/>
      <c r="F323" s="39"/>
      <c r="G323" s="39"/>
      <c r="H323" s="39"/>
      <c r="I323" s="6"/>
      <c r="J323" s="6"/>
      <c r="K323" s="6"/>
      <c r="L323" s="6"/>
      <c r="M323" s="6"/>
      <c r="N323" s="6"/>
      <c r="O323" s="6"/>
      <c r="P323" s="65"/>
      <c r="Q323" s="5"/>
      <c r="R323" s="61"/>
    </row>
    <row r="324" spans="1:18" ht="15.75" hidden="1" customHeight="1">
      <c r="A324" s="79"/>
      <c r="B324" s="72"/>
      <c r="C324" s="69"/>
      <c r="D324" s="67"/>
      <c r="E324" s="38"/>
      <c r="F324" s="39"/>
      <c r="G324" s="39"/>
      <c r="H324" s="39"/>
      <c r="I324" s="6"/>
      <c r="J324" s="6"/>
      <c r="K324" s="6"/>
      <c r="L324" s="6"/>
      <c r="M324" s="6"/>
      <c r="N324" s="6"/>
      <c r="O324" s="6"/>
      <c r="P324" s="65"/>
      <c r="Q324" s="5"/>
      <c r="R324" s="61"/>
    </row>
    <row r="325" spans="1:18" ht="15.75" hidden="1" customHeight="1">
      <c r="A325" s="79"/>
      <c r="B325" s="72"/>
      <c r="C325" s="69"/>
      <c r="D325" s="67"/>
      <c r="E325" s="38"/>
      <c r="F325" s="39"/>
      <c r="G325" s="39"/>
      <c r="H325" s="39"/>
      <c r="I325" s="6"/>
      <c r="J325" s="6"/>
      <c r="K325" s="6"/>
      <c r="L325" s="6"/>
      <c r="M325" s="6"/>
      <c r="N325" s="6"/>
      <c r="O325" s="6"/>
      <c r="P325" s="65"/>
      <c r="Q325" s="5"/>
      <c r="R325" s="61"/>
    </row>
    <row r="326" spans="1:18" ht="15.75" hidden="1" customHeight="1">
      <c r="A326" s="80"/>
      <c r="B326" s="73"/>
      <c r="C326" s="70"/>
      <c r="D326" s="67"/>
      <c r="E326" s="38"/>
      <c r="F326" s="39"/>
      <c r="G326" s="39"/>
      <c r="H326" s="39"/>
      <c r="I326" s="6"/>
      <c r="J326" s="6"/>
      <c r="K326" s="6"/>
      <c r="L326" s="6"/>
      <c r="M326" s="6"/>
      <c r="N326" s="6"/>
      <c r="O326" s="6"/>
      <c r="P326" s="66"/>
      <c r="Q326" s="5"/>
      <c r="R326" s="61"/>
    </row>
    <row r="327" spans="1:18" ht="15.75" customHeight="1">
      <c r="A327" s="78" t="s">
        <v>71</v>
      </c>
      <c r="B327" s="71" t="s">
        <v>105</v>
      </c>
      <c r="C327" s="68" t="s">
        <v>36</v>
      </c>
      <c r="D327" s="67" t="s">
        <v>25</v>
      </c>
      <c r="E327" s="38" t="s">
        <v>9</v>
      </c>
      <c r="F327" s="39">
        <f>SUM(F328:F338)</f>
        <v>290.2</v>
      </c>
      <c r="G327" s="39">
        <f>SUM(G328:G338)</f>
        <v>0</v>
      </c>
      <c r="H327" s="39">
        <f t="shared" ref="H327:M327" si="64">SUM(H328:H338)</f>
        <v>290.2</v>
      </c>
      <c r="I327" s="6">
        <f t="shared" si="64"/>
        <v>0</v>
      </c>
      <c r="J327" s="6">
        <f t="shared" si="64"/>
        <v>0</v>
      </c>
      <c r="K327" s="6">
        <f t="shared" si="64"/>
        <v>0</v>
      </c>
      <c r="L327" s="6">
        <f t="shared" si="64"/>
        <v>0</v>
      </c>
      <c r="M327" s="6">
        <f t="shared" si="64"/>
        <v>0</v>
      </c>
      <c r="N327" s="6">
        <f>SUM(N328:N338)</f>
        <v>0</v>
      </c>
      <c r="O327" s="6">
        <f>SUM(O328:O338)</f>
        <v>0</v>
      </c>
      <c r="P327" s="7"/>
      <c r="Q327" s="5"/>
      <c r="R327" s="61"/>
    </row>
    <row r="328" spans="1:18" ht="15.75" customHeight="1">
      <c r="A328" s="79"/>
      <c r="B328" s="72"/>
      <c r="C328" s="69"/>
      <c r="D328" s="67"/>
      <c r="E328" s="38" t="s">
        <v>19</v>
      </c>
      <c r="F328" s="39">
        <f t="shared" ref="F328:G333" si="65">H328+J328+L328+N328</f>
        <v>0</v>
      </c>
      <c r="G328" s="39">
        <f t="shared" si="65"/>
        <v>0</v>
      </c>
      <c r="H328" s="39">
        <v>0</v>
      </c>
      <c r="I328" s="6">
        <v>0</v>
      </c>
      <c r="J328" s="6">
        <v>0</v>
      </c>
      <c r="K328" s="6">
        <v>0</v>
      </c>
      <c r="L328" s="6">
        <v>0</v>
      </c>
      <c r="M328" s="6">
        <v>0</v>
      </c>
      <c r="N328" s="6">
        <v>0</v>
      </c>
      <c r="O328" s="6">
        <v>0</v>
      </c>
      <c r="P328" s="64" t="s">
        <v>15</v>
      </c>
      <c r="Q328" s="5"/>
      <c r="R328" s="61"/>
    </row>
    <row r="329" spans="1:18" ht="16.5" customHeight="1">
      <c r="A329" s="79"/>
      <c r="B329" s="72"/>
      <c r="C329" s="69"/>
      <c r="D329" s="67"/>
      <c r="E329" s="38" t="s">
        <v>20</v>
      </c>
      <c r="F329" s="39">
        <f t="shared" si="65"/>
        <v>0</v>
      </c>
      <c r="G329" s="39">
        <f t="shared" si="65"/>
        <v>0</v>
      </c>
      <c r="H329" s="39">
        <v>0</v>
      </c>
      <c r="I329" s="6">
        <v>0</v>
      </c>
      <c r="J329" s="6">
        <v>0</v>
      </c>
      <c r="K329" s="6">
        <v>0</v>
      </c>
      <c r="L329" s="6">
        <v>0</v>
      </c>
      <c r="M329" s="6">
        <v>0</v>
      </c>
      <c r="N329" s="6">
        <v>0</v>
      </c>
      <c r="O329" s="6">
        <v>0</v>
      </c>
      <c r="P329" s="65"/>
      <c r="Q329" s="5"/>
      <c r="R329" s="61"/>
    </row>
    <row r="330" spans="1:18" ht="15" customHeight="1">
      <c r="A330" s="79"/>
      <c r="B330" s="72"/>
      <c r="C330" s="69"/>
      <c r="D330" s="67"/>
      <c r="E330" s="38" t="s">
        <v>41</v>
      </c>
      <c r="F330" s="39">
        <f t="shared" si="65"/>
        <v>0</v>
      </c>
      <c r="G330" s="39">
        <f t="shared" si="65"/>
        <v>0</v>
      </c>
      <c r="H330" s="39">
        <v>0</v>
      </c>
      <c r="I330" s="6">
        <v>0</v>
      </c>
      <c r="J330" s="6">
        <v>0</v>
      </c>
      <c r="K330" s="6">
        <v>0</v>
      </c>
      <c r="L330" s="6">
        <v>0</v>
      </c>
      <c r="M330" s="6">
        <v>0</v>
      </c>
      <c r="N330" s="6">
        <v>0</v>
      </c>
      <c r="O330" s="6">
        <v>0</v>
      </c>
      <c r="P330" s="65"/>
      <c r="Q330" s="5"/>
      <c r="R330" s="61"/>
    </row>
    <row r="331" spans="1:18" ht="15.75" customHeight="1">
      <c r="A331" s="79"/>
      <c r="B331" s="72"/>
      <c r="C331" s="69"/>
      <c r="D331" s="67"/>
      <c r="E331" s="38" t="s">
        <v>42</v>
      </c>
      <c r="F331" s="39">
        <f t="shared" si="65"/>
        <v>19.899999999999999</v>
      </c>
      <c r="G331" s="39">
        <f t="shared" si="65"/>
        <v>0</v>
      </c>
      <c r="H331" s="39">
        <v>19.899999999999999</v>
      </c>
      <c r="I331" s="6">
        <v>0</v>
      </c>
      <c r="J331" s="6">
        <v>0</v>
      </c>
      <c r="K331" s="6">
        <v>0</v>
      </c>
      <c r="L331" s="6">
        <v>0</v>
      </c>
      <c r="M331" s="6">
        <v>0</v>
      </c>
      <c r="N331" s="6">
        <v>0</v>
      </c>
      <c r="O331" s="6">
        <v>0</v>
      </c>
      <c r="P331" s="65"/>
      <c r="Q331" s="5"/>
      <c r="R331" s="61"/>
    </row>
    <row r="332" spans="1:18" ht="16.5" customHeight="1">
      <c r="A332" s="79"/>
      <c r="B332" s="72"/>
      <c r="C332" s="69"/>
      <c r="D332" s="67"/>
      <c r="E332" s="38" t="s">
        <v>43</v>
      </c>
      <c r="F332" s="39">
        <f t="shared" si="65"/>
        <v>270.3</v>
      </c>
      <c r="G332" s="39">
        <f t="shared" si="65"/>
        <v>0</v>
      </c>
      <c r="H332" s="39">
        <v>270.3</v>
      </c>
      <c r="I332" s="6">
        <v>0</v>
      </c>
      <c r="J332" s="6">
        <v>0</v>
      </c>
      <c r="K332" s="6">
        <v>0</v>
      </c>
      <c r="L332" s="6">
        <v>0</v>
      </c>
      <c r="M332" s="6">
        <v>0</v>
      </c>
      <c r="N332" s="6">
        <v>0</v>
      </c>
      <c r="O332" s="6">
        <v>0</v>
      </c>
      <c r="P332" s="65"/>
      <c r="Q332" s="5"/>
      <c r="R332" s="61"/>
    </row>
    <row r="333" spans="1:18" ht="18" customHeight="1">
      <c r="A333" s="79"/>
      <c r="B333" s="72"/>
      <c r="C333" s="69"/>
      <c r="D333" s="67"/>
      <c r="E333" s="38" t="s">
        <v>44</v>
      </c>
      <c r="F333" s="39">
        <f t="shared" si="65"/>
        <v>0</v>
      </c>
      <c r="G333" s="39">
        <f t="shared" si="65"/>
        <v>0</v>
      </c>
      <c r="H333" s="39">
        <v>0</v>
      </c>
      <c r="I333" s="6">
        <v>0</v>
      </c>
      <c r="J333" s="6">
        <v>0</v>
      </c>
      <c r="K333" s="6">
        <v>0</v>
      </c>
      <c r="L333" s="6">
        <v>0</v>
      </c>
      <c r="M333" s="6">
        <v>0</v>
      </c>
      <c r="N333" s="6">
        <v>0</v>
      </c>
      <c r="O333" s="6">
        <v>0</v>
      </c>
      <c r="P333" s="65"/>
      <c r="Q333" s="5"/>
      <c r="R333" s="61"/>
    </row>
    <row r="334" spans="1:18" ht="15.75" hidden="1" customHeight="1">
      <c r="A334" s="79"/>
      <c r="B334" s="72"/>
      <c r="C334" s="69"/>
      <c r="D334" s="67"/>
      <c r="E334" s="38"/>
      <c r="F334" s="39"/>
      <c r="G334" s="39"/>
      <c r="H334" s="39"/>
      <c r="I334" s="6"/>
      <c r="J334" s="6"/>
      <c r="K334" s="6"/>
      <c r="L334" s="6"/>
      <c r="M334" s="6"/>
      <c r="N334" s="6"/>
      <c r="O334" s="6"/>
      <c r="P334" s="65"/>
      <c r="Q334" s="5"/>
      <c r="R334" s="61"/>
    </row>
    <row r="335" spans="1:18" ht="15.75" hidden="1" customHeight="1">
      <c r="A335" s="79"/>
      <c r="B335" s="72"/>
      <c r="C335" s="69"/>
      <c r="D335" s="67"/>
      <c r="E335" s="38"/>
      <c r="F335" s="39"/>
      <c r="G335" s="39"/>
      <c r="H335" s="39"/>
      <c r="I335" s="6"/>
      <c r="J335" s="6"/>
      <c r="K335" s="6"/>
      <c r="L335" s="6"/>
      <c r="M335" s="6"/>
      <c r="N335" s="6"/>
      <c r="O335" s="6"/>
      <c r="P335" s="65"/>
      <c r="Q335" s="5"/>
      <c r="R335" s="61"/>
    </row>
    <row r="336" spans="1:18" ht="15.75" hidden="1" customHeight="1">
      <c r="A336" s="79"/>
      <c r="B336" s="72"/>
      <c r="C336" s="69"/>
      <c r="D336" s="67"/>
      <c r="E336" s="38"/>
      <c r="F336" s="39"/>
      <c r="G336" s="39"/>
      <c r="H336" s="39"/>
      <c r="I336" s="6"/>
      <c r="J336" s="6"/>
      <c r="K336" s="6"/>
      <c r="L336" s="6"/>
      <c r="M336" s="6"/>
      <c r="N336" s="6"/>
      <c r="O336" s="6"/>
      <c r="P336" s="65"/>
      <c r="Q336" s="5"/>
      <c r="R336" s="61"/>
    </row>
    <row r="337" spans="1:18" ht="15.75" hidden="1" customHeight="1">
      <c r="A337" s="79"/>
      <c r="B337" s="72"/>
      <c r="C337" s="69"/>
      <c r="D337" s="67"/>
      <c r="E337" s="38"/>
      <c r="F337" s="39"/>
      <c r="G337" s="39"/>
      <c r="H337" s="39"/>
      <c r="I337" s="6"/>
      <c r="J337" s="6"/>
      <c r="K337" s="6"/>
      <c r="L337" s="6"/>
      <c r="M337" s="6"/>
      <c r="N337" s="6"/>
      <c r="O337" s="6"/>
      <c r="P337" s="65"/>
      <c r="Q337" s="5"/>
      <c r="R337" s="61"/>
    </row>
    <row r="338" spans="1:18" ht="15.75" hidden="1" customHeight="1">
      <c r="A338" s="80"/>
      <c r="B338" s="73"/>
      <c r="C338" s="70"/>
      <c r="D338" s="67"/>
      <c r="E338" s="38"/>
      <c r="F338" s="39"/>
      <c r="G338" s="39"/>
      <c r="H338" s="39"/>
      <c r="I338" s="6"/>
      <c r="J338" s="6"/>
      <c r="K338" s="6"/>
      <c r="L338" s="6"/>
      <c r="M338" s="6"/>
      <c r="N338" s="6"/>
      <c r="O338" s="6"/>
      <c r="P338" s="66"/>
      <c r="Q338" s="5"/>
      <c r="R338" s="61"/>
    </row>
    <row r="339" spans="1:18" ht="15.75" customHeight="1">
      <c r="A339" s="78" t="s">
        <v>72</v>
      </c>
      <c r="B339" s="71" t="s">
        <v>106</v>
      </c>
      <c r="C339" s="68" t="s">
        <v>36</v>
      </c>
      <c r="D339" s="67" t="s">
        <v>25</v>
      </c>
      <c r="E339" s="38" t="s">
        <v>9</v>
      </c>
      <c r="F339" s="39">
        <f>SUM(F340:F350)</f>
        <v>632.1</v>
      </c>
      <c r="G339" s="39">
        <f>SUM(G340:G350)</f>
        <v>0</v>
      </c>
      <c r="H339" s="39">
        <f t="shared" ref="H339:M339" si="66">SUM(H340:H350)</f>
        <v>632.1</v>
      </c>
      <c r="I339" s="6">
        <f t="shared" si="66"/>
        <v>0</v>
      </c>
      <c r="J339" s="6">
        <f t="shared" si="66"/>
        <v>0</v>
      </c>
      <c r="K339" s="6">
        <f t="shared" si="66"/>
        <v>0</v>
      </c>
      <c r="L339" s="6">
        <f t="shared" si="66"/>
        <v>0</v>
      </c>
      <c r="M339" s="6">
        <f t="shared" si="66"/>
        <v>0</v>
      </c>
      <c r="N339" s="6">
        <f>SUM(N340:N350)</f>
        <v>0</v>
      </c>
      <c r="O339" s="6">
        <f>SUM(O340:O350)</f>
        <v>0</v>
      </c>
      <c r="P339" s="7"/>
      <c r="Q339" s="5"/>
      <c r="R339" s="61"/>
    </row>
    <row r="340" spans="1:18" ht="15.75" customHeight="1">
      <c r="A340" s="79"/>
      <c r="B340" s="72"/>
      <c r="C340" s="69"/>
      <c r="D340" s="67"/>
      <c r="E340" s="38" t="s">
        <v>19</v>
      </c>
      <c r="F340" s="39">
        <f t="shared" ref="F340:G345" si="67">H340+J340+L340+N340</f>
        <v>0</v>
      </c>
      <c r="G340" s="39">
        <f t="shared" si="67"/>
        <v>0</v>
      </c>
      <c r="H340" s="39">
        <v>0</v>
      </c>
      <c r="I340" s="39">
        <v>0</v>
      </c>
      <c r="J340" s="6">
        <v>0</v>
      </c>
      <c r="K340" s="6">
        <v>0</v>
      </c>
      <c r="L340" s="6">
        <v>0</v>
      </c>
      <c r="M340" s="6">
        <v>0</v>
      </c>
      <c r="N340" s="6">
        <v>0</v>
      </c>
      <c r="O340" s="6">
        <v>0</v>
      </c>
      <c r="P340" s="64" t="s">
        <v>15</v>
      </c>
      <c r="Q340" s="5"/>
      <c r="R340" s="61"/>
    </row>
    <row r="341" spans="1:18" ht="15.75" customHeight="1">
      <c r="A341" s="79"/>
      <c r="B341" s="72"/>
      <c r="C341" s="69"/>
      <c r="D341" s="67"/>
      <c r="E341" s="38" t="s">
        <v>20</v>
      </c>
      <c r="F341" s="39">
        <f t="shared" si="67"/>
        <v>0</v>
      </c>
      <c r="G341" s="39">
        <f t="shared" si="67"/>
        <v>0</v>
      </c>
      <c r="H341" s="39">
        <v>0</v>
      </c>
      <c r="I341" s="39">
        <v>0</v>
      </c>
      <c r="J341" s="6">
        <v>0</v>
      </c>
      <c r="K341" s="6">
        <v>0</v>
      </c>
      <c r="L341" s="6">
        <v>0</v>
      </c>
      <c r="M341" s="6">
        <v>0</v>
      </c>
      <c r="N341" s="6">
        <v>0</v>
      </c>
      <c r="O341" s="6">
        <v>0</v>
      </c>
      <c r="P341" s="65"/>
      <c r="Q341" s="5"/>
      <c r="R341" s="61"/>
    </row>
    <row r="342" spans="1:18" ht="16.5" customHeight="1">
      <c r="A342" s="79"/>
      <c r="B342" s="72"/>
      <c r="C342" s="69"/>
      <c r="D342" s="67"/>
      <c r="E342" s="38" t="s">
        <v>41</v>
      </c>
      <c r="F342" s="39">
        <f t="shared" si="67"/>
        <v>0</v>
      </c>
      <c r="G342" s="39">
        <f t="shared" si="67"/>
        <v>0</v>
      </c>
      <c r="H342" s="39">
        <v>0</v>
      </c>
      <c r="I342" s="39">
        <v>0</v>
      </c>
      <c r="J342" s="6">
        <v>0</v>
      </c>
      <c r="K342" s="6">
        <v>0</v>
      </c>
      <c r="L342" s="6">
        <v>0</v>
      </c>
      <c r="M342" s="6">
        <v>0</v>
      </c>
      <c r="N342" s="6">
        <v>0</v>
      </c>
      <c r="O342" s="6">
        <v>0</v>
      </c>
      <c r="P342" s="65"/>
      <c r="Q342" s="5"/>
      <c r="R342" s="61"/>
    </row>
    <row r="343" spans="1:18" ht="17.25" customHeight="1">
      <c r="A343" s="79"/>
      <c r="B343" s="72"/>
      <c r="C343" s="69"/>
      <c r="D343" s="67"/>
      <c r="E343" s="38" t="s">
        <v>42</v>
      </c>
      <c r="F343" s="39">
        <f t="shared" si="67"/>
        <v>43.4</v>
      </c>
      <c r="G343" s="39">
        <f t="shared" si="67"/>
        <v>0</v>
      </c>
      <c r="H343" s="39">
        <v>43.4</v>
      </c>
      <c r="I343" s="39">
        <v>0</v>
      </c>
      <c r="J343" s="6">
        <v>0</v>
      </c>
      <c r="K343" s="6">
        <v>0</v>
      </c>
      <c r="L343" s="6">
        <v>0</v>
      </c>
      <c r="M343" s="6">
        <v>0</v>
      </c>
      <c r="N343" s="6">
        <v>0</v>
      </c>
      <c r="O343" s="6">
        <v>0</v>
      </c>
      <c r="P343" s="65"/>
      <c r="Q343" s="5"/>
      <c r="R343" s="61"/>
    </row>
    <row r="344" spans="1:18" ht="17.25" customHeight="1">
      <c r="A344" s="79"/>
      <c r="B344" s="72"/>
      <c r="C344" s="69"/>
      <c r="D344" s="67"/>
      <c r="E344" s="38" t="s">
        <v>43</v>
      </c>
      <c r="F344" s="39">
        <f t="shared" si="67"/>
        <v>588.70000000000005</v>
      </c>
      <c r="G344" s="39">
        <f t="shared" si="67"/>
        <v>0</v>
      </c>
      <c r="H344" s="39">
        <v>588.70000000000005</v>
      </c>
      <c r="I344" s="39">
        <v>0</v>
      </c>
      <c r="J344" s="6">
        <v>0</v>
      </c>
      <c r="K344" s="6">
        <v>0</v>
      </c>
      <c r="L344" s="6">
        <v>0</v>
      </c>
      <c r="M344" s="6">
        <v>0</v>
      </c>
      <c r="N344" s="6">
        <v>0</v>
      </c>
      <c r="O344" s="6">
        <v>0</v>
      </c>
      <c r="P344" s="65"/>
      <c r="Q344" s="5"/>
      <c r="R344" s="61"/>
    </row>
    <row r="345" spans="1:18" ht="19.5" customHeight="1">
      <c r="A345" s="79"/>
      <c r="B345" s="72"/>
      <c r="C345" s="69"/>
      <c r="D345" s="67"/>
      <c r="E345" s="38" t="s">
        <v>44</v>
      </c>
      <c r="F345" s="39">
        <f t="shared" si="67"/>
        <v>0</v>
      </c>
      <c r="G345" s="39">
        <f t="shared" si="67"/>
        <v>0</v>
      </c>
      <c r="H345" s="39">
        <v>0</v>
      </c>
      <c r="I345" s="39">
        <v>0</v>
      </c>
      <c r="J345" s="6">
        <v>0</v>
      </c>
      <c r="K345" s="6">
        <v>0</v>
      </c>
      <c r="L345" s="6">
        <v>0</v>
      </c>
      <c r="M345" s="6">
        <v>0</v>
      </c>
      <c r="N345" s="6">
        <v>0</v>
      </c>
      <c r="O345" s="6">
        <v>0</v>
      </c>
      <c r="P345" s="65"/>
      <c r="Q345" s="5"/>
      <c r="R345" s="61"/>
    </row>
    <row r="346" spans="1:18" ht="22.5" hidden="1" customHeight="1">
      <c r="A346" s="79"/>
      <c r="B346" s="72"/>
      <c r="C346" s="69"/>
      <c r="D346" s="67"/>
      <c r="E346" s="38"/>
      <c r="F346" s="39"/>
      <c r="G346" s="39"/>
      <c r="H346" s="39"/>
      <c r="I346" s="39"/>
      <c r="J346" s="6"/>
      <c r="K346" s="6"/>
      <c r="L346" s="6"/>
      <c r="M346" s="6"/>
      <c r="N346" s="6"/>
      <c r="O346" s="6"/>
      <c r="P346" s="65"/>
      <c r="Q346" s="5"/>
      <c r="R346" s="61"/>
    </row>
    <row r="347" spans="1:18" ht="17.25" hidden="1" customHeight="1">
      <c r="A347" s="79"/>
      <c r="B347" s="72"/>
      <c r="C347" s="69"/>
      <c r="D347" s="67"/>
      <c r="E347" s="38"/>
      <c r="F347" s="39"/>
      <c r="G347" s="39"/>
      <c r="H347" s="39"/>
      <c r="I347" s="39"/>
      <c r="J347" s="6"/>
      <c r="K347" s="6"/>
      <c r="L347" s="6"/>
      <c r="M347" s="6"/>
      <c r="N347" s="6"/>
      <c r="O347" s="6"/>
      <c r="P347" s="65"/>
      <c r="Q347" s="5"/>
      <c r="R347" s="61"/>
    </row>
    <row r="348" spans="1:18" ht="15" hidden="1" customHeight="1">
      <c r="A348" s="79"/>
      <c r="B348" s="72"/>
      <c r="C348" s="69"/>
      <c r="D348" s="67"/>
      <c r="E348" s="38"/>
      <c r="F348" s="39"/>
      <c r="G348" s="39"/>
      <c r="H348" s="39"/>
      <c r="I348" s="39"/>
      <c r="J348" s="6"/>
      <c r="K348" s="6"/>
      <c r="L348" s="6"/>
      <c r="M348" s="6"/>
      <c r="N348" s="6"/>
      <c r="O348" s="6"/>
      <c r="P348" s="65"/>
      <c r="Q348" s="5"/>
      <c r="R348" s="61"/>
    </row>
    <row r="349" spans="1:18" ht="17.25" hidden="1" customHeight="1">
      <c r="A349" s="79"/>
      <c r="B349" s="72"/>
      <c r="C349" s="69"/>
      <c r="D349" s="67"/>
      <c r="E349" s="38"/>
      <c r="F349" s="39"/>
      <c r="G349" s="39"/>
      <c r="H349" s="39"/>
      <c r="I349" s="39"/>
      <c r="J349" s="6"/>
      <c r="K349" s="6"/>
      <c r="L349" s="6"/>
      <c r="M349" s="6"/>
      <c r="N349" s="6"/>
      <c r="O349" s="6"/>
      <c r="P349" s="65"/>
      <c r="Q349" s="5"/>
      <c r="R349" s="61"/>
    </row>
    <row r="350" spans="1:18" ht="15.75" hidden="1" customHeight="1">
      <c r="A350" s="80"/>
      <c r="B350" s="73"/>
      <c r="C350" s="70"/>
      <c r="D350" s="67"/>
      <c r="E350" s="38"/>
      <c r="F350" s="39"/>
      <c r="G350" s="39"/>
      <c r="H350" s="39"/>
      <c r="I350" s="39"/>
      <c r="J350" s="6"/>
      <c r="K350" s="6"/>
      <c r="L350" s="6"/>
      <c r="M350" s="6"/>
      <c r="N350" s="6"/>
      <c r="O350" s="6"/>
      <c r="P350" s="66"/>
      <c r="Q350" s="5"/>
      <c r="R350" s="61"/>
    </row>
    <row r="351" spans="1:18" ht="15.75" customHeight="1">
      <c r="A351" s="78" t="s">
        <v>73</v>
      </c>
      <c r="B351" s="71" t="s">
        <v>107</v>
      </c>
      <c r="C351" s="68" t="s">
        <v>36</v>
      </c>
      <c r="D351" s="67" t="s">
        <v>25</v>
      </c>
      <c r="E351" s="38" t="s">
        <v>9</v>
      </c>
      <c r="F351" s="39">
        <f>SUM(F352:F362)</f>
        <v>944.09999999999991</v>
      </c>
      <c r="G351" s="39">
        <f>SUM(G352:G362)</f>
        <v>0</v>
      </c>
      <c r="H351" s="39">
        <f t="shared" ref="H351:M351" si="68">SUM(H352:H362)</f>
        <v>944.09999999999991</v>
      </c>
      <c r="I351" s="39">
        <f t="shared" si="68"/>
        <v>0</v>
      </c>
      <c r="J351" s="6">
        <f t="shared" si="68"/>
        <v>0</v>
      </c>
      <c r="K351" s="6">
        <f t="shared" si="68"/>
        <v>0</v>
      </c>
      <c r="L351" s="6">
        <f t="shared" si="68"/>
        <v>0</v>
      </c>
      <c r="M351" s="6">
        <f t="shared" si="68"/>
        <v>0</v>
      </c>
      <c r="N351" s="6">
        <f>SUM(N352:N362)</f>
        <v>0</v>
      </c>
      <c r="O351" s="6">
        <f>SUM(O352:O362)</f>
        <v>0</v>
      </c>
      <c r="P351" s="7"/>
      <c r="Q351" s="5"/>
      <c r="R351" s="61"/>
    </row>
    <row r="352" spans="1:18" ht="15.75" customHeight="1">
      <c r="A352" s="79"/>
      <c r="B352" s="72"/>
      <c r="C352" s="69"/>
      <c r="D352" s="67"/>
      <c r="E352" s="38" t="s">
        <v>19</v>
      </c>
      <c r="F352" s="39">
        <f t="shared" ref="F352:G357" si="69">H352+J352+L352+N352</f>
        <v>0</v>
      </c>
      <c r="G352" s="39">
        <f t="shared" si="69"/>
        <v>0</v>
      </c>
      <c r="H352" s="39">
        <v>0</v>
      </c>
      <c r="I352" s="39">
        <v>0</v>
      </c>
      <c r="J352" s="6">
        <v>0</v>
      </c>
      <c r="K352" s="6">
        <v>0</v>
      </c>
      <c r="L352" s="6">
        <v>0</v>
      </c>
      <c r="M352" s="6">
        <v>0</v>
      </c>
      <c r="N352" s="6">
        <v>0</v>
      </c>
      <c r="O352" s="6">
        <v>0</v>
      </c>
      <c r="P352" s="64" t="s">
        <v>15</v>
      </c>
      <c r="Q352" s="5"/>
      <c r="R352" s="61"/>
    </row>
    <row r="353" spans="1:18" ht="18" customHeight="1">
      <c r="A353" s="79"/>
      <c r="B353" s="72"/>
      <c r="C353" s="69"/>
      <c r="D353" s="67"/>
      <c r="E353" s="38" t="s">
        <v>20</v>
      </c>
      <c r="F353" s="39">
        <f t="shared" si="69"/>
        <v>0</v>
      </c>
      <c r="G353" s="39">
        <f t="shared" si="69"/>
        <v>0</v>
      </c>
      <c r="H353" s="39">
        <v>0</v>
      </c>
      <c r="I353" s="39">
        <v>0</v>
      </c>
      <c r="J353" s="6">
        <v>0</v>
      </c>
      <c r="K353" s="6">
        <v>0</v>
      </c>
      <c r="L353" s="6">
        <v>0</v>
      </c>
      <c r="M353" s="6">
        <v>0</v>
      </c>
      <c r="N353" s="6">
        <v>0</v>
      </c>
      <c r="O353" s="6">
        <v>0</v>
      </c>
      <c r="P353" s="65"/>
      <c r="Q353" s="5"/>
      <c r="R353" s="61"/>
    </row>
    <row r="354" spans="1:18" ht="16.5" customHeight="1">
      <c r="A354" s="79"/>
      <c r="B354" s="72"/>
      <c r="C354" s="69"/>
      <c r="D354" s="67"/>
      <c r="E354" s="38" t="s">
        <v>41</v>
      </c>
      <c r="F354" s="39">
        <f t="shared" si="69"/>
        <v>0</v>
      </c>
      <c r="G354" s="39">
        <f t="shared" si="69"/>
        <v>0</v>
      </c>
      <c r="H354" s="39">
        <v>0</v>
      </c>
      <c r="I354" s="39">
        <v>0</v>
      </c>
      <c r="J354" s="6">
        <v>0</v>
      </c>
      <c r="K354" s="6">
        <v>0</v>
      </c>
      <c r="L354" s="6">
        <v>0</v>
      </c>
      <c r="M354" s="6">
        <v>0</v>
      </c>
      <c r="N354" s="6">
        <v>0</v>
      </c>
      <c r="O354" s="6">
        <v>0</v>
      </c>
      <c r="P354" s="65"/>
      <c r="Q354" s="5"/>
      <c r="R354" s="61"/>
    </row>
    <row r="355" spans="1:18" ht="18" customHeight="1">
      <c r="A355" s="79"/>
      <c r="B355" s="72"/>
      <c r="C355" s="69"/>
      <c r="D355" s="67"/>
      <c r="E355" s="38" t="s">
        <v>42</v>
      </c>
      <c r="F355" s="39">
        <f t="shared" si="69"/>
        <v>64.8</v>
      </c>
      <c r="G355" s="39">
        <f t="shared" si="69"/>
        <v>0</v>
      </c>
      <c r="H355" s="39">
        <v>64.8</v>
      </c>
      <c r="I355" s="39">
        <v>0</v>
      </c>
      <c r="J355" s="6">
        <v>0</v>
      </c>
      <c r="K355" s="6">
        <v>0</v>
      </c>
      <c r="L355" s="6">
        <v>0</v>
      </c>
      <c r="M355" s="6">
        <v>0</v>
      </c>
      <c r="N355" s="6">
        <v>0</v>
      </c>
      <c r="O355" s="6">
        <v>0</v>
      </c>
      <c r="P355" s="65"/>
      <c r="Q355" s="5"/>
      <c r="R355" s="61"/>
    </row>
    <row r="356" spans="1:18" ht="16.5" customHeight="1">
      <c r="A356" s="79"/>
      <c r="B356" s="72"/>
      <c r="C356" s="69"/>
      <c r="D356" s="67"/>
      <c r="E356" s="38" t="s">
        <v>43</v>
      </c>
      <c r="F356" s="39">
        <f t="shared" si="69"/>
        <v>879.3</v>
      </c>
      <c r="G356" s="39">
        <f t="shared" si="69"/>
        <v>0</v>
      </c>
      <c r="H356" s="39">
        <v>879.3</v>
      </c>
      <c r="I356" s="39">
        <v>0</v>
      </c>
      <c r="J356" s="6">
        <v>0</v>
      </c>
      <c r="K356" s="6">
        <v>0</v>
      </c>
      <c r="L356" s="6">
        <v>0</v>
      </c>
      <c r="M356" s="6">
        <v>0</v>
      </c>
      <c r="N356" s="6">
        <v>0</v>
      </c>
      <c r="O356" s="6">
        <v>0</v>
      </c>
      <c r="P356" s="65"/>
      <c r="Q356" s="5"/>
      <c r="R356" s="61"/>
    </row>
    <row r="357" spans="1:18" ht="18.75" customHeight="1">
      <c r="A357" s="79"/>
      <c r="B357" s="72"/>
      <c r="C357" s="69"/>
      <c r="D357" s="67"/>
      <c r="E357" s="38" t="s">
        <v>44</v>
      </c>
      <c r="F357" s="39">
        <f t="shared" si="69"/>
        <v>0</v>
      </c>
      <c r="G357" s="39">
        <f t="shared" si="69"/>
        <v>0</v>
      </c>
      <c r="H357" s="39">
        <v>0</v>
      </c>
      <c r="I357" s="39">
        <v>0</v>
      </c>
      <c r="J357" s="6">
        <v>0</v>
      </c>
      <c r="K357" s="6">
        <v>0</v>
      </c>
      <c r="L357" s="6">
        <v>0</v>
      </c>
      <c r="M357" s="6">
        <v>0</v>
      </c>
      <c r="N357" s="6">
        <v>0</v>
      </c>
      <c r="O357" s="6">
        <v>0</v>
      </c>
      <c r="P357" s="65"/>
      <c r="Q357" s="5"/>
      <c r="R357" s="61"/>
    </row>
    <row r="358" spans="1:18" ht="15.75" hidden="1" customHeight="1">
      <c r="A358" s="79"/>
      <c r="B358" s="72"/>
      <c r="C358" s="69"/>
      <c r="D358" s="67"/>
      <c r="E358" s="38"/>
      <c r="F358" s="39"/>
      <c r="G358" s="39"/>
      <c r="H358" s="39"/>
      <c r="I358" s="39"/>
      <c r="J358" s="6"/>
      <c r="K358" s="6"/>
      <c r="L358" s="6"/>
      <c r="M358" s="6"/>
      <c r="N358" s="6"/>
      <c r="O358" s="6"/>
      <c r="P358" s="65"/>
      <c r="Q358" s="5"/>
      <c r="R358" s="61"/>
    </row>
    <row r="359" spans="1:18" ht="15.75" hidden="1" customHeight="1">
      <c r="A359" s="79"/>
      <c r="B359" s="72"/>
      <c r="C359" s="69"/>
      <c r="D359" s="67"/>
      <c r="E359" s="38"/>
      <c r="F359" s="39"/>
      <c r="G359" s="39"/>
      <c r="H359" s="39"/>
      <c r="I359" s="39"/>
      <c r="J359" s="6"/>
      <c r="K359" s="6"/>
      <c r="L359" s="6"/>
      <c r="M359" s="6"/>
      <c r="N359" s="6"/>
      <c r="O359" s="6"/>
      <c r="P359" s="65"/>
      <c r="Q359" s="5"/>
      <c r="R359" s="61"/>
    </row>
    <row r="360" spans="1:18" ht="15.75" hidden="1" customHeight="1">
      <c r="A360" s="79"/>
      <c r="B360" s="72"/>
      <c r="C360" s="69"/>
      <c r="D360" s="67"/>
      <c r="E360" s="38"/>
      <c r="F360" s="39"/>
      <c r="G360" s="39"/>
      <c r="H360" s="39"/>
      <c r="I360" s="39"/>
      <c r="J360" s="6"/>
      <c r="K360" s="6"/>
      <c r="L360" s="6"/>
      <c r="M360" s="6"/>
      <c r="N360" s="6"/>
      <c r="O360" s="6"/>
      <c r="P360" s="65"/>
      <c r="Q360" s="5"/>
      <c r="R360" s="61"/>
    </row>
    <row r="361" spans="1:18" ht="15.75" hidden="1" customHeight="1">
      <c r="A361" s="79"/>
      <c r="B361" s="72"/>
      <c r="C361" s="69"/>
      <c r="D361" s="67"/>
      <c r="E361" s="38"/>
      <c r="F361" s="39"/>
      <c r="G361" s="39"/>
      <c r="H361" s="39"/>
      <c r="I361" s="39"/>
      <c r="J361" s="6"/>
      <c r="K361" s="6"/>
      <c r="L361" s="6"/>
      <c r="M361" s="6"/>
      <c r="N361" s="6"/>
      <c r="O361" s="6"/>
      <c r="P361" s="65"/>
      <c r="Q361" s="5"/>
      <c r="R361" s="61"/>
    </row>
    <row r="362" spans="1:18" ht="15.75" hidden="1" customHeight="1">
      <c r="A362" s="80"/>
      <c r="B362" s="73"/>
      <c r="C362" s="70"/>
      <c r="D362" s="67"/>
      <c r="E362" s="38"/>
      <c r="F362" s="39"/>
      <c r="G362" s="39"/>
      <c r="H362" s="39"/>
      <c r="I362" s="39"/>
      <c r="J362" s="6"/>
      <c r="K362" s="6"/>
      <c r="L362" s="6"/>
      <c r="M362" s="6"/>
      <c r="N362" s="6"/>
      <c r="O362" s="6"/>
      <c r="P362" s="66"/>
      <c r="Q362" s="5"/>
      <c r="R362" s="61"/>
    </row>
    <row r="363" spans="1:18" ht="15.75" customHeight="1">
      <c r="A363" s="78" t="s">
        <v>74</v>
      </c>
      <c r="B363" s="71" t="s">
        <v>108</v>
      </c>
      <c r="C363" s="68" t="s">
        <v>36</v>
      </c>
      <c r="D363" s="67" t="s">
        <v>25</v>
      </c>
      <c r="E363" s="38" t="s">
        <v>9</v>
      </c>
      <c r="F363" s="39">
        <f>SUM(F364:F374)</f>
        <v>2358.1999999999998</v>
      </c>
      <c r="G363" s="39">
        <f>SUM(G364:G374)</f>
        <v>0</v>
      </c>
      <c r="H363" s="39">
        <f t="shared" ref="H363:M363" si="70">SUM(H364:H374)</f>
        <v>2358.1999999999998</v>
      </c>
      <c r="I363" s="39">
        <f t="shared" si="70"/>
        <v>0</v>
      </c>
      <c r="J363" s="6">
        <f t="shared" si="70"/>
        <v>0</v>
      </c>
      <c r="K363" s="6">
        <f t="shared" si="70"/>
        <v>0</v>
      </c>
      <c r="L363" s="6">
        <f t="shared" si="70"/>
        <v>0</v>
      </c>
      <c r="M363" s="6">
        <f t="shared" si="70"/>
        <v>0</v>
      </c>
      <c r="N363" s="6">
        <f>SUM(N364:N374)</f>
        <v>0</v>
      </c>
      <c r="O363" s="6">
        <f>SUM(O364:O374)</f>
        <v>0</v>
      </c>
      <c r="P363" s="7"/>
      <c r="Q363" s="5"/>
      <c r="R363" s="61"/>
    </row>
    <row r="364" spans="1:18" ht="15.75" customHeight="1">
      <c r="A364" s="122"/>
      <c r="B364" s="72"/>
      <c r="C364" s="69"/>
      <c r="D364" s="67"/>
      <c r="E364" s="38" t="s">
        <v>19</v>
      </c>
      <c r="F364" s="39">
        <f t="shared" ref="F364:G369" si="71">H364+J364+L364+N364</f>
        <v>0</v>
      </c>
      <c r="G364" s="39">
        <f t="shared" si="71"/>
        <v>0</v>
      </c>
      <c r="H364" s="39">
        <v>0</v>
      </c>
      <c r="I364" s="39">
        <v>0</v>
      </c>
      <c r="J364" s="6">
        <v>0</v>
      </c>
      <c r="K364" s="6">
        <v>0</v>
      </c>
      <c r="L364" s="6">
        <v>0</v>
      </c>
      <c r="M364" s="6">
        <v>0</v>
      </c>
      <c r="N364" s="6">
        <v>0</v>
      </c>
      <c r="O364" s="6">
        <v>0</v>
      </c>
      <c r="P364" s="64" t="s">
        <v>15</v>
      </c>
      <c r="Q364" s="5"/>
      <c r="R364" s="61"/>
    </row>
    <row r="365" spans="1:18">
      <c r="A365" s="122"/>
      <c r="B365" s="72"/>
      <c r="C365" s="69"/>
      <c r="D365" s="67"/>
      <c r="E365" s="38" t="s">
        <v>20</v>
      </c>
      <c r="F365" s="39">
        <f t="shared" si="71"/>
        <v>0</v>
      </c>
      <c r="G365" s="39">
        <f t="shared" si="71"/>
        <v>0</v>
      </c>
      <c r="H365" s="39">
        <v>0</v>
      </c>
      <c r="I365" s="39">
        <v>0</v>
      </c>
      <c r="J365" s="6">
        <v>0</v>
      </c>
      <c r="K365" s="6">
        <v>0</v>
      </c>
      <c r="L365" s="6">
        <v>0</v>
      </c>
      <c r="M365" s="6">
        <v>0</v>
      </c>
      <c r="N365" s="6">
        <v>0</v>
      </c>
      <c r="O365" s="6">
        <v>0</v>
      </c>
      <c r="P365" s="65"/>
      <c r="Q365" s="5"/>
      <c r="R365" s="61"/>
    </row>
    <row r="366" spans="1:18" ht="15.75" customHeight="1">
      <c r="A366" s="122"/>
      <c r="B366" s="72"/>
      <c r="C366" s="69"/>
      <c r="D366" s="67"/>
      <c r="E366" s="38" t="s">
        <v>41</v>
      </c>
      <c r="F366" s="39">
        <f t="shared" si="71"/>
        <v>0</v>
      </c>
      <c r="G366" s="39">
        <f t="shared" si="71"/>
        <v>0</v>
      </c>
      <c r="H366" s="39">
        <v>0</v>
      </c>
      <c r="I366" s="39">
        <v>0</v>
      </c>
      <c r="J366" s="6">
        <v>0</v>
      </c>
      <c r="K366" s="6">
        <v>0</v>
      </c>
      <c r="L366" s="6">
        <v>0</v>
      </c>
      <c r="M366" s="6">
        <v>0</v>
      </c>
      <c r="N366" s="6">
        <v>0</v>
      </c>
      <c r="O366" s="6">
        <v>0</v>
      </c>
      <c r="P366" s="65"/>
      <c r="Q366" s="5"/>
      <c r="R366" s="61"/>
    </row>
    <row r="367" spans="1:18">
      <c r="A367" s="122"/>
      <c r="B367" s="72"/>
      <c r="C367" s="69"/>
      <c r="D367" s="67"/>
      <c r="E367" s="38" t="s">
        <v>42</v>
      </c>
      <c r="F367" s="39">
        <f t="shared" si="71"/>
        <v>0</v>
      </c>
      <c r="G367" s="39">
        <f t="shared" si="71"/>
        <v>0</v>
      </c>
      <c r="H367" s="39">
        <v>0</v>
      </c>
      <c r="I367" s="39">
        <v>0</v>
      </c>
      <c r="J367" s="6">
        <v>0</v>
      </c>
      <c r="K367" s="6">
        <v>0</v>
      </c>
      <c r="L367" s="6">
        <v>0</v>
      </c>
      <c r="M367" s="6">
        <v>0</v>
      </c>
      <c r="N367" s="6">
        <v>0</v>
      </c>
      <c r="O367" s="6">
        <v>0</v>
      </c>
      <c r="P367" s="65"/>
      <c r="Q367" s="5"/>
      <c r="R367" s="61"/>
    </row>
    <row r="368" spans="1:18" ht="19.5" customHeight="1">
      <c r="A368" s="122"/>
      <c r="B368" s="72"/>
      <c r="C368" s="69"/>
      <c r="D368" s="67"/>
      <c r="E368" s="38" t="s">
        <v>43</v>
      </c>
      <c r="F368" s="39">
        <f t="shared" si="71"/>
        <v>161.5</v>
      </c>
      <c r="G368" s="39">
        <f t="shared" si="71"/>
        <v>0</v>
      </c>
      <c r="H368" s="39">
        <v>161.5</v>
      </c>
      <c r="I368" s="39">
        <v>0</v>
      </c>
      <c r="J368" s="6">
        <v>0</v>
      </c>
      <c r="K368" s="6">
        <v>0</v>
      </c>
      <c r="L368" s="6">
        <v>0</v>
      </c>
      <c r="M368" s="6">
        <v>0</v>
      </c>
      <c r="N368" s="6">
        <v>0</v>
      </c>
      <c r="O368" s="6">
        <v>0</v>
      </c>
      <c r="P368" s="65"/>
      <c r="Q368" s="5"/>
      <c r="R368" s="61"/>
    </row>
    <row r="369" spans="1:18">
      <c r="A369" s="122"/>
      <c r="B369" s="72"/>
      <c r="C369" s="69"/>
      <c r="D369" s="67"/>
      <c r="E369" s="38" t="s">
        <v>44</v>
      </c>
      <c r="F369" s="39">
        <f t="shared" si="71"/>
        <v>2196.6999999999998</v>
      </c>
      <c r="G369" s="39">
        <f t="shared" si="71"/>
        <v>0</v>
      </c>
      <c r="H369" s="39">
        <v>2196.6999999999998</v>
      </c>
      <c r="I369" s="39">
        <v>0</v>
      </c>
      <c r="J369" s="6">
        <v>0</v>
      </c>
      <c r="K369" s="6">
        <v>0</v>
      </c>
      <c r="L369" s="6">
        <v>0</v>
      </c>
      <c r="M369" s="6">
        <v>0</v>
      </c>
      <c r="N369" s="6">
        <v>0</v>
      </c>
      <c r="O369" s="6">
        <v>0</v>
      </c>
      <c r="P369" s="65"/>
      <c r="Q369" s="5"/>
      <c r="R369" s="61"/>
    </row>
    <row r="370" spans="1:18" ht="19.5" hidden="1" customHeight="1">
      <c r="A370" s="49"/>
      <c r="B370" s="72"/>
      <c r="C370" s="69"/>
      <c r="D370" s="67"/>
      <c r="E370" s="38"/>
      <c r="F370" s="39"/>
      <c r="G370" s="39"/>
      <c r="H370" s="39"/>
      <c r="I370" s="39"/>
      <c r="J370" s="6"/>
      <c r="K370" s="6"/>
      <c r="L370" s="6"/>
      <c r="M370" s="6"/>
      <c r="N370" s="6"/>
      <c r="O370" s="6"/>
      <c r="P370" s="65"/>
      <c r="Q370" s="5"/>
      <c r="R370" s="61"/>
    </row>
    <row r="371" spans="1:18" ht="16.5" hidden="1" customHeight="1">
      <c r="A371" s="49"/>
      <c r="B371" s="72"/>
      <c r="C371" s="69"/>
      <c r="D371" s="67"/>
      <c r="E371" s="38"/>
      <c r="F371" s="39"/>
      <c r="G371" s="39"/>
      <c r="H371" s="39"/>
      <c r="I371" s="39"/>
      <c r="J371" s="6"/>
      <c r="K371" s="6"/>
      <c r="L371" s="6"/>
      <c r="M371" s="6"/>
      <c r="N371" s="6"/>
      <c r="O371" s="6"/>
      <c r="P371" s="65"/>
      <c r="Q371" s="5"/>
      <c r="R371" s="61"/>
    </row>
    <row r="372" spans="1:18" ht="18.75" hidden="1" customHeight="1">
      <c r="A372" s="49"/>
      <c r="B372" s="72"/>
      <c r="C372" s="69"/>
      <c r="D372" s="67"/>
      <c r="E372" s="38"/>
      <c r="F372" s="39"/>
      <c r="G372" s="39"/>
      <c r="H372" s="39"/>
      <c r="I372" s="39"/>
      <c r="J372" s="6"/>
      <c r="K372" s="6"/>
      <c r="L372" s="6"/>
      <c r="M372" s="6"/>
      <c r="N372" s="6"/>
      <c r="O372" s="6"/>
      <c r="P372" s="65"/>
      <c r="Q372" s="5"/>
      <c r="R372" s="61"/>
    </row>
    <row r="373" spans="1:18" ht="15.75" hidden="1" customHeight="1">
      <c r="A373" s="49"/>
      <c r="B373" s="72"/>
      <c r="C373" s="69"/>
      <c r="D373" s="67"/>
      <c r="E373" s="38"/>
      <c r="F373" s="39"/>
      <c r="G373" s="39"/>
      <c r="H373" s="39"/>
      <c r="I373" s="39"/>
      <c r="J373" s="6"/>
      <c r="K373" s="6"/>
      <c r="L373" s="6"/>
      <c r="M373" s="6"/>
      <c r="N373" s="6"/>
      <c r="O373" s="6"/>
      <c r="P373" s="65"/>
      <c r="Q373" s="5"/>
      <c r="R373" s="61"/>
    </row>
    <row r="374" spans="1:18" ht="15.75" hidden="1" customHeight="1">
      <c r="A374" s="50"/>
      <c r="B374" s="73"/>
      <c r="C374" s="70"/>
      <c r="D374" s="67"/>
      <c r="E374" s="38"/>
      <c r="F374" s="39"/>
      <c r="G374" s="39"/>
      <c r="H374" s="39"/>
      <c r="I374" s="39"/>
      <c r="J374" s="6"/>
      <c r="K374" s="6"/>
      <c r="L374" s="6"/>
      <c r="M374" s="6"/>
      <c r="N374" s="6"/>
      <c r="O374" s="6"/>
      <c r="P374" s="66"/>
      <c r="Q374" s="5"/>
      <c r="R374" s="61"/>
    </row>
    <row r="375" spans="1:18" ht="15.75" customHeight="1">
      <c r="A375" s="77" t="s">
        <v>75</v>
      </c>
      <c r="B375" s="71" t="s">
        <v>33</v>
      </c>
      <c r="C375" s="68" t="s">
        <v>35</v>
      </c>
      <c r="D375" s="68" t="s">
        <v>26</v>
      </c>
      <c r="E375" s="38" t="s">
        <v>9</v>
      </c>
      <c r="F375" s="39">
        <f t="shared" ref="F375:O375" si="72">SUM(F376:F386)</f>
        <v>15737</v>
      </c>
      <c r="G375" s="39">
        <f t="shared" si="72"/>
        <v>0</v>
      </c>
      <c r="H375" s="39">
        <f t="shared" si="72"/>
        <v>15737</v>
      </c>
      <c r="I375" s="39">
        <f t="shared" si="72"/>
        <v>0</v>
      </c>
      <c r="J375" s="6">
        <f t="shared" si="72"/>
        <v>0</v>
      </c>
      <c r="K375" s="6">
        <f t="shared" si="72"/>
        <v>0</v>
      </c>
      <c r="L375" s="6">
        <f t="shared" si="72"/>
        <v>0</v>
      </c>
      <c r="M375" s="6">
        <f t="shared" si="72"/>
        <v>0</v>
      </c>
      <c r="N375" s="6">
        <f t="shared" si="72"/>
        <v>0</v>
      </c>
      <c r="O375" s="6">
        <f t="shared" si="72"/>
        <v>0</v>
      </c>
      <c r="P375" s="7"/>
      <c r="Q375" s="5"/>
      <c r="R375" s="61"/>
    </row>
    <row r="376" spans="1:18" ht="15" customHeight="1">
      <c r="A376" s="77"/>
      <c r="B376" s="72"/>
      <c r="C376" s="69"/>
      <c r="D376" s="69"/>
      <c r="E376" s="38" t="s">
        <v>19</v>
      </c>
      <c r="F376" s="39">
        <f t="shared" ref="F376:G391" si="73">H376+J376+L376+N376</f>
        <v>0</v>
      </c>
      <c r="G376" s="39">
        <f t="shared" si="73"/>
        <v>0</v>
      </c>
      <c r="H376" s="39">
        <v>0</v>
      </c>
      <c r="I376" s="39">
        <v>0</v>
      </c>
      <c r="J376" s="6">
        <v>0</v>
      </c>
      <c r="K376" s="6">
        <v>0</v>
      </c>
      <c r="L376" s="6">
        <v>0</v>
      </c>
      <c r="M376" s="6">
        <v>0</v>
      </c>
      <c r="N376" s="6">
        <v>0</v>
      </c>
      <c r="O376" s="6">
        <v>0</v>
      </c>
      <c r="P376" s="64" t="s">
        <v>15</v>
      </c>
      <c r="Q376" s="5"/>
      <c r="R376" s="61"/>
    </row>
    <row r="377" spans="1:18" ht="16.5" customHeight="1">
      <c r="A377" s="77"/>
      <c r="B377" s="72"/>
      <c r="C377" s="69"/>
      <c r="D377" s="69"/>
      <c r="E377" s="38" t="s">
        <v>20</v>
      </c>
      <c r="F377" s="39">
        <f t="shared" si="73"/>
        <v>0</v>
      </c>
      <c r="G377" s="39">
        <f t="shared" si="73"/>
        <v>0</v>
      </c>
      <c r="H377" s="39">
        <v>0</v>
      </c>
      <c r="I377" s="39">
        <v>0</v>
      </c>
      <c r="J377" s="6">
        <v>0</v>
      </c>
      <c r="K377" s="6">
        <v>0</v>
      </c>
      <c r="L377" s="6">
        <v>0</v>
      </c>
      <c r="M377" s="6">
        <v>0</v>
      </c>
      <c r="N377" s="6">
        <v>0</v>
      </c>
      <c r="O377" s="6">
        <v>0</v>
      </c>
      <c r="P377" s="65"/>
      <c r="Q377" s="5"/>
      <c r="R377" s="61"/>
    </row>
    <row r="378" spans="1:18" ht="16.5" customHeight="1">
      <c r="A378" s="77"/>
      <c r="B378" s="72"/>
      <c r="C378" s="69"/>
      <c r="D378" s="69"/>
      <c r="E378" s="38" t="s">
        <v>41</v>
      </c>
      <c r="F378" s="39">
        <f t="shared" si="73"/>
        <v>0</v>
      </c>
      <c r="G378" s="39">
        <f t="shared" si="73"/>
        <v>0</v>
      </c>
      <c r="H378" s="39">
        <v>0</v>
      </c>
      <c r="I378" s="39">
        <v>0</v>
      </c>
      <c r="J378" s="6">
        <v>0</v>
      </c>
      <c r="K378" s="6">
        <v>0</v>
      </c>
      <c r="L378" s="6">
        <v>0</v>
      </c>
      <c r="M378" s="6">
        <v>0</v>
      </c>
      <c r="N378" s="6">
        <v>0</v>
      </c>
      <c r="O378" s="6">
        <v>0</v>
      </c>
      <c r="P378" s="65"/>
      <c r="Q378" s="5"/>
      <c r="R378" s="61"/>
    </row>
    <row r="379" spans="1:18" ht="15.75" customHeight="1">
      <c r="A379" s="77"/>
      <c r="B379" s="72"/>
      <c r="C379" s="69"/>
      <c r="D379" s="69"/>
      <c r="E379" s="38" t="s">
        <v>42</v>
      </c>
      <c r="F379" s="39">
        <f t="shared" si="73"/>
        <v>15737</v>
      </c>
      <c r="G379" s="39">
        <f t="shared" si="73"/>
        <v>0</v>
      </c>
      <c r="H379" s="39">
        <v>15737</v>
      </c>
      <c r="I379" s="6">
        <v>0</v>
      </c>
      <c r="J379" s="6">
        <v>0</v>
      </c>
      <c r="K379" s="6">
        <v>0</v>
      </c>
      <c r="L379" s="6">
        <v>0</v>
      </c>
      <c r="M379" s="6">
        <v>0</v>
      </c>
      <c r="N379" s="6">
        <v>0</v>
      </c>
      <c r="O379" s="6">
        <v>0</v>
      </c>
      <c r="P379" s="65"/>
      <c r="Q379" s="5"/>
      <c r="R379" s="61"/>
    </row>
    <row r="380" spans="1:18" ht="16.5" customHeight="1">
      <c r="A380" s="77"/>
      <c r="B380" s="72"/>
      <c r="C380" s="69"/>
      <c r="D380" s="69"/>
      <c r="E380" s="38" t="s">
        <v>43</v>
      </c>
      <c r="F380" s="39">
        <f t="shared" si="73"/>
        <v>0</v>
      </c>
      <c r="G380" s="39">
        <f t="shared" si="73"/>
        <v>0</v>
      </c>
      <c r="H380" s="39">
        <v>0</v>
      </c>
      <c r="I380" s="6">
        <v>0</v>
      </c>
      <c r="J380" s="6">
        <v>0</v>
      </c>
      <c r="K380" s="6">
        <v>0</v>
      </c>
      <c r="L380" s="6">
        <v>0</v>
      </c>
      <c r="M380" s="6">
        <v>0</v>
      </c>
      <c r="N380" s="6">
        <v>0</v>
      </c>
      <c r="O380" s="6">
        <v>0</v>
      </c>
      <c r="P380" s="65"/>
      <c r="Q380" s="5"/>
      <c r="R380" s="61"/>
    </row>
    <row r="381" spans="1:18" ht="16.5" customHeight="1">
      <c r="A381" s="77"/>
      <c r="B381" s="72"/>
      <c r="C381" s="69"/>
      <c r="D381" s="69"/>
      <c r="E381" s="38" t="s">
        <v>44</v>
      </c>
      <c r="F381" s="39">
        <f t="shared" si="73"/>
        <v>0</v>
      </c>
      <c r="G381" s="39">
        <f t="shared" si="73"/>
        <v>0</v>
      </c>
      <c r="H381" s="39">
        <v>0</v>
      </c>
      <c r="I381" s="6">
        <v>0</v>
      </c>
      <c r="J381" s="6">
        <v>0</v>
      </c>
      <c r="K381" s="6">
        <v>0</v>
      </c>
      <c r="L381" s="6">
        <v>0</v>
      </c>
      <c r="M381" s="6">
        <v>0</v>
      </c>
      <c r="N381" s="6">
        <v>0</v>
      </c>
      <c r="O381" s="6">
        <v>0</v>
      </c>
      <c r="P381" s="65"/>
      <c r="Q381" s="5"/>
      <c r="R381" s="61"/>
    </row>
    <row r="382" spans="1:18" ht="15.75" hidden="1" customHeight="1">
      <c r="A382" s="77"/>
      <c r="B382" s="72"/>
      <c r="C382" s="69"/>
      <c r="D382" s="69"/>
      <c r="E382" s="38"/>
      <c r="F382" s="39"/>
      <c r="G382" s="39"/>
      <c r="H382" s="39"/>
      <c r="I382" s="6"/>
      <c r="J382" s="6"/>
      <c r="K382" s="6"/>
      <c r="L382" s="6"/>
      <c r="M382" s="6"/>
      <c r="N382" s="6"/>
      <c r="O382" s="6"/>
      <c r="P382" s="65"/>
      <c r="Q382" s="5"/>
      <c r="R382" s="61"/>
    </row>
    <row r="383" spans="1:18" ht="15.75" hidden="1" customHeight="1">
      <c r="A383" s="77"/>
      <c r="B383" s="72"/>
      <c r="C383" s="69"/>
      <c r="D383" s="69"/>
      <c r="E383" s="38"/>
      <c r="F383" s="39"/>
      <c r="G383" s="39"/>
      <c r="H383" s="39"/>
      <c r="I383" s="6"/>
      <c r="J383" s="6"/>
      <c r="K383" s="6"/>
      <c r="L383" s="6"/>
      <c r="M383" s="6"/>
      <c r="N383" s="6"/>
      <c r="O383" s="6"/>
      <c r="P383" s="65"/>
      <c r="Q383" s="5"/>
      <c r="R383" s="61"/>
    </row>
    <row r="384" spans="1:18" ht="15.75" hidden="1" customHeight="1">
      <c r="A384" s="77"/>
      <c r="B384" s="72"/>
      <c r="C384" s="69"/>
      <c r="D384" s="69"/>
      <c r="E384" s="38"/>
      <c r="F384" s="39"/>
      <c r="G384" s="39"/>
      <c r="H384" s="39"/>
      <c r="I384" s="6"/>
      <c r="J384" s="6"/>
      <c r="K384" s="6"/>
      <c r="L384" s="6"/>
      <c r="M384" s="6"/>
      <c r="N384" s="6"/>
      <c r="O384" s="6"/>
      <c r="P384" s="65"/>
      <c r="Q384" s="5"/>
      <c r="R384" s="61"/>
    </row>
    <row r="385" spans="1:18" ht="15.75" hidden="1" customHeight="1">
      <c r="A385" s="77"/>
      <c r="B385" s="72"/>
      <c r="C385" s="69"/>
      <c r="D385" s="69"/>
      <c r="E385" s="38"/>
      <c r="F385" s="39"/>
      <c r="G385" s="39"/>
      <c r="H385" s="39"/>
      <c r="I385" s="6"/>
      <c r="J385" s="6"/>
      <c r="K385" s="6"/>
      <c r="L385" s="6"/>
      <c r="M385" s="6"/>
      <c r="N385" s="6"/>
      <c r="O385" s="6"/>
      <c r="P385" s="65"/>
      <c r="Q385" s="5"/>
      <c r="R385" s="61"/>
    </row>
    <row r="386" spans="1:18" ht="15.75" hidden="1" customHeight="1">
      <c r="A386" s="77"/>
      <c r="B386" s="73"/>
      <c r="C386" s="70"/>
      <c r="D386" s="70"/>
      <c r="E386" s="38"/>
      <c r="F386" s="39"/>
      <c r="G386" s="39"/>
      <c r="H386" s="39"/>
      <c r="I386" s="6"/>
      <c r="J386" s="6"/>
      <c r="K386" s="6"/>
      <c r="L386" s="6"/>
      <c r="M386" s="6"/>
      <c r="N386" s="6"/>
      <c r="O386" s="6"/>
      <c r="P386" s="66"/>
      <c r="Q386" s="5"/>
      <c r="R386" s="61"/>
    </row>
    <row r="387" spans="1:18" ht="15.75" customHeight="1">
      <c r="A387" s="78" t="s">
        <v>76</v>
      </c>
      <c r="B387" s="71" t="s">
        <v>109</v>
      </c>
      <c r="C387" s="68" t="s">
        <v>36</v>
      </c>
      <c r="D387" s="67" t="s">
        <v>25</v>
      </c>
      <c r="E387" s="38" t="s">
        <v>9</v>
      </c>
      <c r="F387" s="39">
        <f t="shared" si="73"/>
        <v>787.19999999999993</v>
      </c>
      <c r="G387" s="39">
        <f>SUM(G388:G398)</f>
        <v>0</v>
      </c>
      <c r="H387" s="39">
        <f t="shared" ref="H387:M387" si="74">SUM(H388:H398)</f>
        <v>787.19999999999993</v>
      </c>
      <c r="I387" s="6">
        <f t="shared" si="74"/>
        <v>0</v>
      </c>
      <c r="J387" s="6">
        <f t="shared" si="74"/>
        <v>0</v>
      </c>
      <c r="K387" s="6">
        <f t="shared" si="74"/>
        <v>0</v>
      </c>
      <c r="L387" s="6">
        <f t="shared" si="74"/>
        <v>0</v>
      </c>
      <c r="M387" s="6">
        <f t="shared" si="74"/>
        <v>0</v>
      </c>
      <c r="N387" s="6">
        <f>SUM(N388:N398)</f>
        <v>0</v>
      </c>
      <c r="O387" s="6">
        <f>SUM(O388:O398)</f>
        <v>0</v>
      </c>
      <c r="P387" s="7"/>
      <c r="Q387" s="5"/>
      <c r="R387" s="61"/>
    </row>
    <row r="388" spans="1:18" ht="15.75" customHeight="1">
      <c r="A388" s="79"/>
      <c r="B388" s="72"/>
      <c r="C388" s="69"/>
      <c r="D388" s="67"/>
      <c r="E388" s="38" t="s">
        <v>19</v>
      </c>
      <c r="F388" s="39">
        <f t="shared" si="73"/>
        <v>0</v>
      </c>
      <c r="G388" s="39">
        <f t="shared" ref="G388:G393" si="75">I388+K388+M388+O388</f>
        <v>0</v>
      </c>
      <c r="H388" s="39">
        <v>0</v>
      </c>
      <c r="I388" s="6">
        <v>0</v>
      </c>
      <c r="J388" s="6">
        <v>0</v>
      </c>
      <c r="K388" s="6">
        <v>0</v>
      </c>
      <c r="L388" s="6">
        <v>0</v>
      </c>
      <c r="M388" s="6">
        <v>0</v>
      </c>
      <c r="N388" s="6">
        <v>0</v>
      </c>
      <c r="O388" s="6">
        <v>0</v>
      </c>
      <c r="P388" s="64" t="s">
        <v>15</v>
      </c>
      <c r="Q388" s="5"/>
      <c r="R388" s="61"/>
    </row>
    <row r="389" spans="1:18" ht="15.75" customHeight="1">
      <c r="A389" s="79"/>
      <c r="B389" s="72"/>
      <c r="C389" s="69"/>
      <c r="D389" s="67"/>
      <c r="E389" s="38" t="s">
        <v>20</v>
      </c>
      <c r="F389" s="39">
        <f t="shared" si="73"/>
        <v>0</v>
      </c>
      <c r="G389" s="39">
        <f t="shared" si="75"/>
        <v>0</v>
      </c>
      <c r="H389" s="39">
        <v>0</v>
      </c>
      <c r="I389" s="6">
        <v>0</v>
      </c>
      <c r="J389" s="6">
        <v>0</v>
      </c>
      <c r="K389" s="6">
        <v>0</v>
      </c>
      <c r="L389" s="6">
        <v>0</v>
      </c>
      <c r="M389" s="6">
        <v>0</v>
      </c>
      <c r="N389" s="6">
        <v>0</v>
      </c>
      <c r="O389" s="6">
        <v>0</v>
      </c>
      <c r="P389" s="65"/>
      <c r="Q389" s="5"/>
      <c r="R389" s="61"/>
    </row>
    <row r="390" spans="1:18" ht="16.5" customHeight="1">
      <c r="A390" s="79"/>
      <c r="B390" s="72"/>
      <c r="C390" s="69"/>
      <c r="D390" s="67"/>
      <c r="E390" s="38" t="s">
        <v>41</v>
      </c>
      <c r="F390" s="39">
        <f t="shared" si="73"/>
        <v>0</v>
      </c>
      <c r="G390" s="39">
        <f t="shared" si="75"/>
        <v>0</v>
      </c>
      <c r="H390" s="39">
        <v>0</v>
      </c>
      <c r="I390" s="6">
        <v>0</v>
      </c>
      <c r="J390" s="6">
        <v>0</v>
      </c>
      <c r="K390" s="6">
        <v>0</v>
      </c>
      <c r="L390" s="6">
        <v>0</v>
      </c>
      <c r="M390" s="6">
        <v>0</v>
      </c>
      <c r="N390" s="6">
        <v>0</v>
      </c>
      <c r="O390" s="6">
        <v>0</v>
      </c>
      <c r="P390" s="65"/>
      <c r="Q390" s="5"/>
      <c r="R390" s="61"/>
    </row>
    <row r="391" spans="1:18" ht="15" customHeight="1">
      <c r="A391" s="79"/>
      <c r="B391" s="72"/>
      <c r="C391" s="69"/>
      <c r="D391" s="67"/>
      <c r="E391" s="38" t="s">
        <v>42</v>
      </c>
      <c r="F391" s="39">
        <f t="shared" si="73"/>
        <v>53.9</v>
      </c>
      <c r="G391" s="39">
        <f t="shared" si="75"/>
        <v>0</v>
      </c>
      <c r="H391" s="39">
        <v>53.9</v>
      </c>
      <c r="I391" s="6">
        <v>0</v>
      </c>
      <c r="J391" s="6">
        <v>0</v>
      </c>
      <c r="K391" s="6">
        <v>0</v>
      </c>
      <c r="L391" s="6">
        <v>0</v>
      </c>
      <c r="M391" s="6">
        <v>0</v>
      </c>
      <c r="N391" s="6">
        <v>0</v>
      </c>
      <c r="O391" s="6">
        <v>0</v>
      </c>
      <c r="P391" s="65"/>
      <c r="Q391" s="5"/>
      <c r="R391" s="61"/>
    </row>
    <row r="392" spans="1:18" ht="15" customHeight="1">
      <c r="A392" s="79"/>
      <c r="B392" s="72"/>
      <c r="C392" s="69"/>
      <c r="D392" s="67"/>
      <c r="E392" s="38" t="s">
        <v>43</v>
      </c>
      <c r="F392" s="39">
        <f>H392+J392+L392+N392</f>
        <v>733.3</v>
      </c>
      <c r="G392" s="39">
        <f t="shared" si="75"/>
        <v>0</v>
      </c>
      <c r="H392" s="39">
        <v>733.3</v>
      </c>
      <c r="I392" s="6">
        <v>0</v>
      </c>
      <c r="J392" s="6">
        <v>0</v>
      </c>
      <c r="K392" s="6">
        <v>0</v>
      </c>
      <c r="L392" s="6">
        <v>0</v>
      </c>
      <c r="M392" s="6">
        <v>0</v>
      </c>
      <c r="N392" s="6">
        <v>0</v>
      </c>
      <c r="O392" s="6">
        <v>0</v>
      </c>
      <c r="P392" s="65"/>
      <c r="Q392" s="5"/>
      <c r="R392" s="61"/>
    </row>
    <row r="393" spans="1:18" ht="17.25" customHeight="1">
      <c r="A393" s="79"/>
      <c r="B393" s="72"/>
      <c r="C393" s="69"/>
      <c r="D393" s="67"/>
      <c r="E393" s="38" t="s">
        <v>44</v>
      </c>
      <c r="F393" s="39">
        <f>H393+J393+L393+N393</f>
        <v>0</v>
      </c>
      <c r="G393" s="39">
        <f t="shared" si="75"/>
        <v>0</v>
      </c>
      <c r="H393" s="39">
        <v>0</v>
      </c>
      <c r="I393" s="6">
        <v>0</v>
      </c>
      <c r="J393" s="6">
        <v>0</v>
      </c>
      <c r="K393" s="6">
        <v>0</v>
      </c>
      <c r="L393" s="6">
        <v>0</v>
      </c>
      <c r="M393" s="6">
        <v>0</v>
      </c>
      <c r="N393" s="6">
        <v>0</v>
      </c>
      <c r="O393" s="6">
        <v>0</v>
      </c>
      <c r="P393" s="65"/>
      <c r="Q393" s="5"/>
      <c r="R393" s="61"/>
    </row>
    <row r="394" spans="1:18" ht="15.75" hidden="1" customHeight="1">
      <c r="A394" s="79"/>
      <c r="B394" s="72"/>
      <c r="C394" s="69"/>
      <c r="D394" s="67"/>
      <c r="E394" s="38"/>
      <c r="F394" s="39"/>
      <c r="G394" s="39"/>
      <c r="H394" s="39"/>
      <c r="I394" s="6"/>
      <c r="J394" s="6"/>
      <c r="K394" s="6"/>
      <c r="L394" s="6"/>
      <c r="M394" s="6"/>
      <c r="N394" s="6"/>
      <c r="O394" s="6"/>
      <c r="P394" s="65"/>
      <c r="Q394" s="5"/>
      <c r="R394" s="61"/>
    </row>
    <row r="395" spans="1:18" ht="15.75" hidden="1" customHeight="1">
      <c r="A395" s="79"/>
      <c r="B395" s="72"/>
      <c r="C395" s="69"/>
      <c r="D395" s="67"/>
      <c r="E395" s="38"/>
      <c r="F395" s="39"/>
      <c r="G395" s="39"/>
      <c r="H395" s="39"/>
      <c r="I395" s="6"/>
      <c r="J395" s="6"/>
      <c r="K395" s="6"/>
      <c r="L395" s="6"/>
      <c r="M395" s="6"/>
      <c r="N395" s="6"/>
      <c r="O395" s="6"/>
      <c r="P395" s="65"/>
      <c r="Q395" s="5"/>
      <c r="R395" s="61"/>
    </row>
    <row r="396" spans="1:18" ht="15.75" hidden="1" customHeight="1">
      <c r="A396" s="79"/>
      <c r="B396" s="72"/>
      <c r="C396" s="69"/>
      <c r="D396" s="67"/>
      <c r="E396" s="38"/>
      <c r="F396" s="39"/>
      <c r="G396" s="39"/>
      <c r="H396" s="39"/>
      <c r="I396" s="6"/>
      <c r="J396" s="6"/>
      <c r="K396" s="6"/>
      <c r="L396" s="6"/>
      <c r="M396" s="6"/>
      <c r="N396" s="6"/>
      <c r="O396" s="6"/>
      <c r="P396" s="65"/>
      <c r="Q396" s="5"/>
      <c r="R396" s="61"/>
    </row>
    <row r="397" spans="1:18" ht="15.75" hidden="1" customHeight="1">
      <c r="A397" s="79"/>
      <c r="B397" s="72"/>
      <c r="C397" s="69"/>
      <c r="D397" s="67"/>
      <c r="E397" s="38"/>
      <c r="F397" s="39"/>
      <c r="G397" s="39"/>
      <c r="H397" s="39"/>
      <c r="I397" s="6"/>
      <c r="J397" s="6"/>
      <c r="K397" s="6"/>
      <c r="L397" s="6"/>
      <c r="M397" s="6"/>
      <c r="N397" s="6"/>
      <c r="O397" s="6"/>
      <c r="P397" s="65"/>
      <c r="Q397" s="5"/>
      <c r="R397" s="61"/>
    </row>
    <row r="398" spans="1:18" ht="15.75" hidden="1" customHeight="1">
      <c r="A398" s="80"/>
      <c r="B398" s="73"/>
      <c r="C398" s="70"/>
      <c r="D398" s="67"/>
      <c r="E398" s="38"/>
      <c r="F398" s="39"/>
      <c r="G398" s="39"/>
      <c r="H398" s="39"/>
      <c r="I398" s="6"/>
      <c r="J398" s="6"/>
      <c r="K398" s="6"/>
      <c r="L398" s="6"/>
      <c r="M398" s="6"/>
      <c r="N398" s="6"/>
      <c r="O398" s="6"/>
      <c r="P398" s="66"/>
      <c r="Q398" s="5"/>
      <c r="R398" s="61"/>
    </row>
    <row r="399" spans="1:18" ht="15.75" customHeight="1">
      <c r="A399" s="78" t="s">
        <v>77</v>
      </c>
      <c r="B399" s="71" t="s">
        <v>32</v>
      </c>
      <c r="C399" s="68" t="s">
        <v>36</v>
      </c>
      <c r="D399" s="67" t="s">
        <v>25</v>
      </c>
      <c r="E399" s="38" t="s">
        <v>9</v>
      </c>
      <c r="F399" s="39">
        <f>SUM(F400:F410)</f>
        <v>1655.8</v>
      </c>
      <c r="G399" s="39">
        <f>SUM(G400:G410)</f>
        <v>0</v>
      </c>
      <c r="H399" s="39">
        <f t="shared" ref="H399:M399" si="76">SUM(H400:H410)</f>
        <v>1655.8</v>
      </c>
      <c r="I399" s="6">
        <f t="shared" si="76"/>
        <v>0</v>
      </c>
      <c r="J399" s="6">
        <f t="shared" si="76"/>
        <v>0</v>
      </c>
      <c r="K399" s="6">
        <f t="shared" si="76"/>
        <v>0</v>
      </c>
      <c r="L399" s="6">
        <f t="shared" si="76"/>
        <v>0</v>
      </c>
      <c r="M399" s="6">
        <f t="shared" si="76"/>
        <v>0</v>
      </c>
      <c r="N399" s="6">
        <f>SUM(N400:N410)</f>
        <v>0</v>
      </c>
      <c r="O399" s="6">
        <f>SUM(O400:O410)</f>
        <v>0</v>
      </c>
      <c r="P399" s="7"/>
      <c r="Q399" s="5"/>
      <c r="R399" s="61"/>
    </row>
    <row r="400" spans="1:18" ht="15.75" customHeight="1">
      <c r="A400" s="79"/>
      <c r="B400" s="72"/>
      <c r="C400" s="69"/>
      <c r="D400" s="67"/>
      <c r="E400" s="38" t="s">
        <v>19</v>
      </c>
      <c r="F400" s="39">
        <f t="shared" ref="F400:G405" si="77">H400+J400+L400+N400</f>
        <v>0</v>
      </c>
      <c r="G400" s="39">
        <f t="shared" si="77"/>
        <v>0</v>
      </c>
      <c r="H400" s="39">
        <v>0</v>
      </c>
      <c r="I400" s="6">
        <v>0</v>
      </c>
      <c r="J400" s="6">
        <v>0</v>
      </c>
      <c r="K400" s="6">
        <v>0</v>
      </c>
      <c r="L400" s="6">
        <v>0</v>
      </c>
      <c r="M400" s="6">
        <v>0</v>
      </c>
      <c r="N400" s="6">
        <v>0</v>
      </c>
      <c r="O400" s="6">
        <v>0</v>
      </c>
      <c r="P400" s="64" t="s">
        <v>15</v>
      </c>
      <c r="Q400" s="5"/>
      <c r="R400" s="61"/>
    </row>
    <row r="401" spans="1:18" ht="16.5" customHeight="1">
      <c r="A401" s="79"/>
      <c r="B401" s="72"/>
      <c r="C401" s="69"/>
      <c r="D401" s="67"/>
      <c r="E401" s="38" t="s">
        <v>20</v>
      </c>
      <c r="F401" s="39">
        <f t="shared" si="77"/>
        <v>0</v>
      </c>
      <c r="G401" s="39">
        <f t="shared" si="77"/>
        <v>0</v>
      </c>
      <c r="H401" s="39">
        <v>0</v>
      </c>
      <c r="I401" s="6">
        <v>0</v>
      </c>
      <c r="J401" s="6">
        <v>0</v>
      </c>
      <c r="K401" s="6">
        <v>0</v>
      </c>
      <c r="L401" s="6">
        <v>0</v>
      </c>
      <c r="M401" s="6">
        <v>0</v>
      </c>
      <c r="N401" s="6">
        <v>0</v>
      </c>
      <c r="O401" s="6">
        <v>0</v>
      </c>
      <c r="P401" s="65"/>
      <c r="Q401" s="5"/>
      <c r="R401" s="61"/>
    </row>
    <row r="402" spans="1:18" ht="17.25" customHeight="1">
      <c r="A402" s="79"/>
      <c r="B402" s="72"/>
      <c r="C402" s="69"/>
      <c r="D402" s="67"/>
      <c r="E402" s="38" t="s">
        <v>41</v>
      </c>
      <c r="F402" s="39">
        <f t="shared" si="77"/>
        <v>0</v>
      </c>
      <c r="G402" s="39">
        <f t="shared" si="77"/>
        <v>0</v>
      </c>
      <c r="H402" s="39">
        <v>0</v>
      </c>
      <c r="I402" s="6">
        <v>0</v>
      </c>
      <c r="J402" s="6">
        <v>0</v>
      </c>
      <c r="K402" s="6">
        <v>0</v>
      </c>
      <c r="L402" s="6">
        <v>0</v>
      </c>
      <c r="M402" s="6">
        <v>0</v>
      </c>
      <c r="N402" s="6">
        <v>0</v>
      </c>
      <c r="O402" s="6">
        <v>0</v>
      </c>
      <c r="P402" s="65"/>
      <c r="Q402" s="5"/>
      <c r="R402" s="61"/>
    </row>
    <row r="403" spans="1:18" ht="15" customHeight="1">
      <c r="A403" s="79"/>
      <c r="B403" s="72"/>
      <c r="C403" s="69"/>
      <c r="D403" s="67"/>
      <c r="E403" s="38" t="s">
        <v>42</v>
      </c>
      <c r="F403" s="39">
        <f t="shared" si="77"/>
        <v>113.3</v>
      </c>
      <c r="G403" s="39">
        <f t="shared" si="77"/>
        <v>0</v>
      </c>
      <c r="H403" s="39">
        <v>113.3</v>
      </c>
      <c r="I403" s="6">
        <v>0</v>
      </c>
      <c r="J403" s="6">
        <v>0</v>
      </c>
      <c r="K403" s="6">
        <v>0</v>
      </c>
      <c r="L403" s="6">
        <v>0</v>
      </c>
      <c r="M403" s="6">
        <v>0</v>
      </c>
      <c r="N403" s="6">
        <v>0</v>
      </c>
      <c r="O403" s="6">
        <v>0</v>
      </c>
      <c r="P403" s="65"/>
      <c r="Q403" s="5"/>
      <c r="R403" s="61"/>
    </row>
    <row r="404" spans="1:18" ht="14.25" customHeight="1">
      <c r="A404" s="79"/>
      <c r="B404" s="72"/>
      <c r="C404" s="69"/>
      <c r="D404" s="67"/>
      <c r="E404" s="38" t="s">
        <v>43</v>
      </c>
      <c r="F404" s="39">
        <f t="shared" si="77"/>
        <v>1542.5</v>
      </c>
      <c r="G404" s="39">
        <f t="shared" si="77"/>
        <v>0</v>
      </c>
      <c r="H404" s="39">
        <v>1542.5</v>
      </c>
      <c r="I404" s="6">
        <v>0</v>
      </c>
      <c r="J404" s="6">
        <v>0</v>
      </c>
      <c r="K404" s="6">
        <v>0</v>
      </c>
      <c r="L404" s="6">
        <v>0</v>
      </c>
      <c r="M404" s="6">
        <v>0</v>
      </c>
      <c r="N404" s="6">
        <v>0</v>
      </c>
      <c r="O404" s="6">
        <v>0</v>
      </c>
      <c r="P404" s="65"/>
      <c r="Q404" s="5"/>
      <c r="R404" s="61"/>
    </row>
    <row r="405" spans="1:18" ht="17.25" customHeight="1">
      <c r="A405" s="79"/>
      <c r="B405" s="72"/>
      <c r="C405" s="69"/>
      <c r="D405" s="67"/>
      <c r="E405" s="38" t="s">
        <v>44</v>
      </c>
      <c r="F405" s="39">
        <f t="shared" si="77"/>
        <v>0</v>
      </c>
      <c r="G405" s="39">
        <f t="shared" si="77"/>
        <v>0</v>
      </c>
      <c r="H405" s="39">
        <v>0</v>
      </c>
      <c r="I405" s="6">
        <v>0</v>
      </c>
      <c r="J405" s="6">
        <v>0</v>
      </c>
      <c r="K405" s="6">
        <v>0</v>
      </c>
      <c r="L405" s="6">
        <v>0</v>
      </c>
      <c r="M405" s="6">
        <v>0</v>
      </c>
      <c r="N405" s="6">
        <v>0</v>
      </c>
      <c r="O405" s="6">
        <v>0</v>
      </c>
      <c r="P405" s="65"/>
      <c r="Q405" s="5"/>
      <c r="R405" s="61"/>
    </row>
    <row r="406" spans="1:18" ht="15.75" hidden="1" customHeight="1">
      <c r="A406" s="79"/>
      <c r="B406" s="72"/>
      <c r="C406" s="69"/>
      <c r="D406" s="67"/>
      <c r="E406" s="38"/>
      <c r="F406" s="39"/>
      <c r="G406" s="39"/>
      <c r="H406" s="39"/>
      <c r="I406" s="6"/>
      <c r="J406" s="6"/>
      <c r="K406" s="6"/>
      <c r="L406" s="6"/>
      <c r="M406" s="6"/>
      <c r="N406" s="6"/>
      <c r="O406" s="6"/>
      <c r="P406" s="65"/>
      <c r="Q406" s="5"/>
      <c r="R406" s="61"/>
    </row>
    <row r="407" spans="1:18" ht="15.75" hidden="1" customHeight="1">
      <c r="A407" s="79"/>
      <c r="B407" s="72"/>
      <c r="C407" s="69"/>
      <c r="D407" s="67"/>
      <c r="E407" s="38"/>
      <c r="F407" s="39"/>
      <c r="G407" s="39"/>
      <c r="H407" s="39"/>
      <c r="I407" s="6"/>
      <c r="J407" s="6"/>
      <c r="K407" s="6"/>
      <c r="L407" s="6"/>
      <c r="M407" s="6"/>
      <c r="N407" s="6"/>
      <c r="O407" s="6"/>
      <c r="P407" s="65"/>
      <c r="Q407" s="5"/>
      <c r="R407" s="61"/>
    </row>
    <row r="408" spans="1:18" ht="15.75" hidden="1" customHeight="1">
      <c r="A408" s="79"/>
      <c r="B408" s="72"/>
      <c r="C408" s="69"/>
      <c r="D408" s="67"/>
      <c r="E408" s="38"/>
      <c r="F408" s="39"/>
      <c r="G408" s="39"/>
      <c r="H408" s="39"/>
      <c r="I408" s="6"/>
      <c r="J408" s="6"/>
      <c r="K408" s="6"/>
      <c r="L408" s="6"/>
      <c r="M408" s="6"/>
      <c r="N408" s="6"/>
      <c r="O408" s="6"/>
      <c r="P408" s="65"/>
      <c r="Q408" s="5"/>
      <c r="R408" s="61"/>
    </row>
    <row r="409" spans="1:18" ht="15.75" hidden="1" customHeight="1">
      <c r="A409" s="79"/>
      <c r="B409" s="72"/>
      <c r="C409" s="69"/>
      <c r="D409" s="67"/>
      <c r="E409" s="38"/>
      <c r="F409" s="39"/>
      <c r="G409" s="39"/>
      <c r="H409" s="39"/>
      <c r="I409" s="6"/>
      <c r="J409" s="6"/>
      <c r="K409" s="6"/>
      <c r="L409" s="6"/>
      <c r="M409" s="6"/>
      <c r="N409" s="6"/>
      <c r="O409" s="6"/>
      <c r="P409" s="65"/>
      <c r="Q409" s="5"/>
      <c r="R409" s="61"/>
    </row>
    <row r="410" spans="1:18" ht="15.75" hidden="1" customHeight="1">
      <c r="A410" s="80"/>
      <c r="B410" s="73"/>
      <c r="C410" s="70"/>
      <c r="D410" s="67"/>
      <c r="E410" s="38"/>
      <c r="F410" s="39"/>
      <c r="G410" s="39"/>
      <c r="H410" s="39"/>
      <c r="I410" s="6"/>
      <c r="J410" s="6"/>
      <c r="K410" s="6"/>
      <c r="L410" s="6"/>
      <c r="M410" s="6"/>
      <c r="N410" s="6"/>
      <c r="O410" s="6"/>
      <c r="P410" s="66"/>
      <c r="Q410" s="5"/>
      <c r="R410" s="61"/>
    </row>
    <row r="411" spans="1:18" ht="15.75" customHeight="1">
      <c r="A411" s="78" t="s">
        <v>78</v>
      </c>
      <c r="B411" s="71" t="s">
        <v>110</v>
      </c>
      <c r="C411" s="68" t="s">
        <v>36</v>
      </c>
      <c r="D411" s="67" t="s">
        <v>25</v>
      </c>
      <c r="E411" s="38" t="s">
        <v>9</v>
      </c>
      <c r="F411" s="39">
        <f>SUM(F412:F422)</f>
        <v>905.59999999999991</v>
      </c>
      <c r="G411" s="39">
        <f>SUM(G412:G422)</f>
        <v>0</v>
      </c>
      <c r="H411" s="39">
        <f t="shared" ref="H411:M411" si="78">SUM(H412:H422)</f>
        <v>905.59999999999991</v>
      </c>
      <c r="I411" s="6">
        <f t="shared" si="78"/>
        <v>0</v>
      </c>
      <c r="J411" s="6">
        <f t="shared" si="78"/>
        <v>0</v>
      </c>
      <c r="K411" s="6">
        <f t="shared" si="78"/>
        <v>0</v>
      </c>
      <c r="L411" s="6">
        <f t="shared" si="78"/>
        <v>0</v>
      </c>
      <c r="M411" s="6">
        <f t="shared" si="78"/>
        <v>0</v>
      </c>
      <c r="N411" s="6">
        <f>SUM(N412:N422)</f>
        <v>0</v>
      </c>
      <c r="O411" s="6">
        <f>SUM(O412:O422)</f>
        <v>0</v>
      </c>
      <c r="P411" s="7"/>
      <c r="Q411" s="5"/>
      <c r="R411" s="61"/>
    </row>
    <row r="412" spans="1:18" ht="15.75" customHeight="1">
      <c r="A412" s="79"/>
      <c r="B412" s="72"/>
      <c r="C412" s="69"/>
      <c r="D412" s="67"/>
      <c r="E412" s="38" t="s">
        <v>19</v>
      </c>
      <c r="F412" s="39">
        <f t="shared" ref="F412:G417" si="79">H412+J412+L412+N412</f>
        <v>0</v>
      </c>
      <c r="G412" s="39">
        <f t="shared" si="79"/>
        <v>0</v>
      </c>
      <c r="H412" s="39">
        <v>0</v>
      </c>
      <c r="I412" s="6">
        <v>0</v>
      </c>
      <c r="J412" s="6">
        <v>0</v>
      </c>
      <c r="K412" s="6">
        <v>0</v>
      </c>
      <c r="L412" s="6">
        <v>0</v>
      </c>
      <c r="M412" s="6">
        <v>0</v>
      </c>
      <c r="N412" s="6">
        <v>0</v>
      </c>
      <c r="O412" s="6">
        <v>0</v>
      </c>
      <c r="P412" s="64" t="s">
        <v>15</v>
      </c>
      <c r="Q412" s="5"/>
      <c r="R412" s="61"/>
    </row>
    <row r="413" spans="1:18" ht="16.5" customHeight="1">
      <c r="A413" s="79"/>
      <c r="B413" s="72"/>
      <c r="C413" s="69"/>
      <c r="D413" s="67"/>
      <c r="E413" s="38" t="s">
        <v>20</v>
      </c>
      <c r="F413" s="39">
        <f t="shared" si="79"/>
        <v>0</v>
      </c>
      <c r="G413" s="39">
        <f t="shared" si="79"/>
        <v>0</v>
      </c>
      <c r="H413" s="39">
        <v>0</v>
      </c>
      <c r="I413" s="6">
        <v>0</v>
      </c>
      <c r="J413" s="6">
        <v>0</v>
      </c>
      <c r="K413" s="6">
        <v>0</v>
      </c>
      <c r="L413" s="6">
        <v>0</v>
      </c>
      <c r="M413" s="6">
        <v>0</v>
      </c>
      <c r="N413" s="6">
        <v>0</v>
      </c>
      <c r="O413" s="6">
        <v>0</v>
      </c>
      <c r="P413" s="65"/>
      <c r="Q413" s="5"/>
      <c r="R413" s="61"/>
    </row>
    <row r="414" spans="1:18" ht="18" customHeight="1">
      <c r="A414" s="79"/>
      <c r="B414" s="72"/>
      <c r="C414" s="69"/>
      <c r="D414" s="67"/>
      <c r="E414" s="38" t="s">
        <v>41</v>
      </c>
      <c r="F414" s="39">
        <f t="shared" si="79"/>
        <v>0</v>
      </c>
      <c r="G414" s="39">
        <v>0</v>
      </c>
      <c r="H414" s="39">
        <v>0</v>
      </c>
      <c r="I414" s="6">
        <v>0</v>
      </c>
      <c r="J414" s="6">
        <v>0</v>
      </c>
      <c r="K414" s="6">
        <v>0</v>
      </c>
      <c r="L414" s="6">
        <v>0</v>
      </c>
      <c r="M414" s="6">
        <v>0</v>
      </c>
      <c r="N414" s="6">
        <v>0</v>
      </c>
      <c r="O414" s="6">
        <v>0</v>
      </c>
      <c r="P414" s="65"/>
      <c r="Q414" s="5"/>
      <c r="R414" s="61"/>
    </row>
    <row r="415" spans="1:18" ht="16.5" customHeight="1">
      <c r="A415" s="79"/>
      <c r="B415" s="72"/>
      <c r="C415" s="69"/>
      <c r="D415" s="67"/>
      <c r="E415" s="38" t="s">
        <v>42</v>
      </c>
      <c r="F415" s="39">
        <f t="shared" si="79"/>
        <v>62.3</v>
      </c>
      <c r="G415" s="39">
        <f t="shared" si="79"/>
        <v>0</v>
      </c>
      <c r="H415" s="39">
        <v>62.3</v>
      </c>
      <c r="I415" s="6">
        <v>0</v>
      </c>
      <c r="J415" s="6">
        <v>0</v>
      </c>
      <c r="K415" s="6">
        <v>0</v>
      </c>
      <c r="L415" s="6">
        <v>0</v>
      </c>
      <c r="M415" s="6">
        <v>0</v>
      </c>
      <c r="N415" s="6">
        <v>0</v>
      </c>
      <c r="O415" s="6">
        <v>0</v>
      </c>
      <c r="P415" s="65"/>
      <c r="Q415" s="5"/>
      <c r="R415" s="61"/>
    </row>
    <row r="416" spans="1:18" ht="17.25" customHeight="1">
      <c r="A416" s="79"/>
      <c r="B416" s="72"/>
      <c r="C416" s="69"/>
      <c r="D416" s="67"/>
      <c r="E416" s="38" t="s">
        <v>43</v>
      </c>
      <c r="F416" s="39">
        <f t="shared" si="79"/>
        <v>843.3</v>
      </c>
      <c r="G416" s="39">
        <f t="shared" si="79"/>
        <v>0</v>
      </c>
      <c r="H416" s="39">
        <v>843.3</v>
      </c>
      <c r="I416" s="6">
        <v>0</v>
      </c>
      <c r="J416" s="6">
        <v>0</v>
      </c>
      <c r="K416" s="6">
        <v>0</v>
      </c>
      <c r="L416" s="6">
        <v>0</v>
      </c>
      <c r="M416" s="6">
        <v>0</v>
      </c>
      <c r="N416" s="6">
        <v>0</v>
      </c>
      <c r="O416" s="6">
        <v>0</v>
      </c>
      <c r="P416" s="65"/>
      <c r="Q416" s="5"/>
      <c r="R416" s="61"/>
    </row>
    <row r="417" spans="1:18" ht="19.5" customHeight="1">
      <c r="A417" s="79"/>
      <c r="B417" s="72"/>
      <c r="C417" s="69"/>
      <c r="D417" s="67"/>
      <c r="E417" s="38" t="s">
        <v>44</v>
      </c>
      <c r="F417" s="39">
        <f t="shared" si="79"/>
        <v>0</v>
      </c>
      <c r="G417" s="39">
        <f t="shared" si="79"/>
        <v>0</v>
      </c>
      <c r="H417" s="39">
        <v>0</v>
      </c>
      <c r="I417" s="6">
        <v>0</v>
      </c>
      <c r="J417" s="6">
        <v>0</v>
      </c>
      <c r="K417" s="6">
        <v>0</v>
      </c>
      <c r="L417" s="6">
        <v>0</v>
      </c>
      <c r="M417" s="6">
        <v>0</v>
      </c>
      <c r="N417" s="6">
        <v>0</v>
      </c>
      <c r="O417" s="6">
        <v>0</v>
      </c>
      <c r="P417" s="65"/>
      <c r="Q417" s="5"/>
      <c r="R417" s="61"/>
    </row>
    <row r="418" spans="1:18" ht="15.75" hidden="1" customHeight="1">
      <c r="A418" s="79"/>
      <c r="B418" s="72"/>
      <c r="C418" s="69"/>
      <c r="D418" s="67"/>
      <c r="E418" s="38"/>
      <c r="F418" s="39"/>
      <c r="G418" s="39"/>
      <c r="H418" s="39"/>
      <c r="I418" s="6"/>
      <c r="J418" s="6"/>
      <c r="K418" s="6"/>
      <c r="L418" s="6"/>
      <c r="M418" s="6"/>
      <c r="N418" s="6"/>
      <c r="O418" s="6"/>
      <c r="P418" s="65"/>
      <c r="Q418" s="5"/>
      <c r="R418" s="61"/>
    </row>
    <row r="419" spans="1:18" ht="15.75" hidden="1" customHeight="1">
      <c r="A419" s="79"/>
      <c r="B419" s="72"/>
      <c r="C419" s="69"/>
      <c r="D419" s="67"/>
      <c r="E419" s="38"/>
      <c r="F419" s="39"/>
      <c r="G419" s="39"/>
      <c r="H419" s="39"/>
      <c r="I419" s="6"/>
      <c r="J419" s="6"/>
      <c r="K419" s="6"/>
      <c r="L419" s="6"/>
      <c r="M419" s="6"/>
      <c r="N419" s="6"/>
      <c r="O419" s="6"/>
      <c r="P419" s="65"/>
      <c r="Q419" s="5"/>
      <c r="R419" s="61"/>
    </row>
    <row r="420" spans="1:18" ht="15.75" hidden="1" customHeight="1">
      <c r="A420" s="79"/>
      <c r="B420" s="72"/>
      <c r="C420" s="69"/>
      <c r="D420" s="67"/>
      <c r="E420" s="38"/>
      <c r="F420" s="39"/>
      <c r="G420" s="39"/>
      <c r="H420" s="39"/>
      <c r="I420" s="6"/>
      <c r="J420" s="6"/>
      <c r="K420" s="6"/>
      <c r="L420" s="6"/>
      <c r="M420" s="6"/>
      <c r="N420" s="6"/>
      <c r="O420" s="6"/>
      <c r="P420" s="65"/>
      <c r="Q420" s="5"/>
      <c r="R420" s="61"/>
    </row>
    <row r="421" spans="1:18" ht="15.75" hidden="1" customHeight="1">
      <c r="A421" s="79"/>
      <c r="B421" s="72"/>
      <c r="C421" s="69"/>
      <c r="D421" s="67"/>
      <c r="E421" s="38"/>
      <c r="F421" s="39"/>
      <c r="G421" s="39"/>
      <c r="H421" s="39"/>
      <c r="I421" s="6"/>
      <c r="J421" s="6"/>
      <c r="K421" s="6"/>
      <c r="L421" s="6"/>
      <c r="M421" s="6"/>
      <c r="N421" s="6"/>
      <c r="O421" s="6"/>
      <c r="P421" s="65"/>
      <c r="Q421" s="5"/>
      <c r="R421" s="61"/>
    </row>
    <row r="422" spans="1:18" ht="15.75" hidden="1" customHeight="1">
      <c r="A422" s="80"/>
      <c r="B422" s="73"/>
      <c r="C422" s="70"/>
      <c r="D422" s="67"/>
      <c r="E422" s="38"/>
      <c r="F422" s="39"/>
      <c r="G422" s="39"/>
      <c r="H422" s="39"/>
      <c r="I422" s="6"/>
      <c r="J422" s="6"/>
      <c r="K422" s="6"/>
      <c r="L422" s="6"/>
      <c r="M422" s="6"/>
      <c r="N422" s="6"/>
      <c r="O422" s="6"/>
      <c r="P422" s="66"/>
      <c r="Q422" s="5"/>
      <c r="R422" s="61"/>
    </row>
    <row r="423" spans="1:18" ht="15.75" customHeight="1">
      <c r="A423" s="78" t="s">
        <v>79</v>
      </c>
      <c r="B423" s="86" t="s">
        <v>111</v>
      </c>
      <c r="C423" s="68" t="s">
        <v>36</v>
      </c>
      <c r="D423" s="67" t="s">
        <v>25</v>
      </c>
      <c r="E423" s="38" t="s">
        <v>9</v>
      </c>
      <c r="F423" s="39">
        <f>SUM(F424:F434)</f>
        <v>266.2</v>
      </c>
      <c r="G423" s="39">
        <f>SUM(G424:G434)</f>
        <v>0</v>
      </c>
      <c r="H423" s="39">
        <f t="shared" ref="H423:M423" si="80">SUM(H424:H434)</f>
        <v>266.2</v>
      </c>
      <c r="I423" s="6">
        <f t="shared" si="80"/>
        <v>0</v>
      </c>
      <c r="J423" s="6">
        <f t="shared" si="80"/>
        <v>0</v>
      </c>
      <c r="K423" s="6">
        <f t="shared" si="80"/>
        <v>0</v>
      </c>
      <c r="L423" s="6">
        <f t="shared" si="80"/>
        <v>0</v>
      </c>
      <c r="M423" s="6">
        <f t="shared" si="80"/>
        <v>0</v>
      </c>
      <c r="N423" s="6">
        <f>SUM(N424:N434)</f>
        <v>0</v>
      </c>
      <c r="O423" s="6">
        <f>SUM(O424:O434)</f>
        <v>0</v>
      </c>
      <c r="P423" s="7"/>
      <c r="Q423" s="5"/>
      <c r="R423" s="61"/>
    </row>
    <row r="424" spans="1:18" ht="15.75" customHeight="1">
      <c r="A424" s="79"/>
      <c r="B424" s="87"/>
      <c r="C424" s="69"/>
      <c r="D424" s="67"/>
      <c r="E424" s="38" t="s">
        <v>19</v>
      </c>
      <c r="F424" s="39">
        <f t="shared" ref="F424:G429" si="81">H424+J424+L424+N424</f>
        <v>0</v>
      </c>
      <c r="G424" s="39">
        <f t="shared" si="81"/>
        <v>0</v>
      </c>
      <c r="H424" s="39">
        <v>0</v>
      </c>
      <c r="I424" s="39">
        <v>0</v>
      </c>
      <c r="J424" s="6">
        <v>0</v>
      </c>
      <c r="K424" s="6">
        <v>0</v>
      </c>
      <c r="L424" s="6">
        <v>0</v>
      </c>
      <c r="M424" s="6">
        <v>0</v>
      </c>
      <c r="N424" s="6">
        <v>0</v>
      </c>
      <c r="O424" s="6">
        <v>0</v>
      </c>
      <c r="P424" s="64" t="s">
        <v>15</v>
      </c>
      <c r="Q424" s="5"/>
      <c r="R424" s="61"/>
    </row>
    <row r="425" spans="1:18" ht="16.5" customHeight="1">
      <c r="A425" s="79"/>
      <c r="B425" s="87"/>
      <c r="C425" s="69"/>
      <c r="D425" s="67"/>
      <c r="E425" s="38" t="s">
        <v>20</v>
      </c>
      <c r="F425" s="39">
        <f t="shared" si="81"/>
        <v>0</v>
      </c>
      <c r="G425" s="39">
        <f t="shared" si="81"/>
        <v>0</v>
      </c>
      <c r="H425" s="39">
        <v>0</v>
      </c>
      <c r="I425" s="39">
        <v>0</v>
      </c>
      <c r="J425" s="6">
        <v>0</v>
      </c>
      <c r="K425" s="6">
        <v>0</v>
      </c>
      <c r="L425" s="6">
        <v>0</v>
      </c>
      <c r="M425" s="6">
        <v>0</v>
      </c>
      <c r="N425" s="6">
        <v>0</v>
      </c>
      <c r="O425" s="6">
        <v>0</v>
      </c>
      <c r="P425" s="65"/>
      <c r="Q425" s="5"/>
      <c r="R425" s="61"/>
    </row>
    <row r="426" spans="1:18" ht="18" customHeight="1">
      <c r="A426" s="79"/>
      <c r="B426" s="87"/>
      <c r="C426" s="69"/>
      <c r="D426" s="67"/>
      <c r="E426" s="38" t="s">
        <v>41</v>
      </c>
      <c r="F426" s="39">
        <f t="shared" si="81"/>
        <v>0</v>
      </c>
      <c r="G426" s="39">
        <f t="shared" si="81"/>
        <v>0</v>
      </c>
      <c r="H426" s="39">
        <v>0</v>
      </c>
      <c r="I426" s="39">
        <v>0</v>
      </c>
      <c r="J426" s="6">
        <v>0</v>
      </c>
      <c r="K426" s="6">
        <v>0</v>
      </c>
      <c r="L426" s="6">
        <v>0</v>
      </c>
      <c r="M426" s="6">
        <v>0</v>
      </c>
      <c r="N426" s="6">
        <v>0</v>
      </c>
      <c r="O426" s="6">
        <v>0</v>
      </c>
      <c r="P426" s="65"/>
      <c r="Q426" s="5"/>
      <c r="R426" s="61"/>
    </row>
    <row r="427" spans="1:18" ht="18" customHeight="1">
      <c r="A427" s="79"/>
      <c r="B427" s="87"/>
      <c r="C427" s="69"/>
      <c r="D427" s="67"/>
      <c r="E427" s="38" t="s">
        <v>42</v>
      </c>
      <c r="F427" s="39">
        <f t="shared" si="81"/>
        <v>18.3</v>
      </c>
      <c r="G427" s="39">
        <f t="shared" si="81"/>
        <v>0</v>
      </c>
      <c r="H427" s="39">
        <v>18.3</v>
      </c>
      <c r="I427" s="39">
        <v>0</v>
      </c>
      <c r="J427" s="6">
        <v>0</v>
      </c>
      <c r="K427" s="6">
        <v>0</v>
      </c>
      <c r="L427" s="6">
        <v>0</v>
      </c>
      <c r="M427" s="6">
        <v>0</v>
      </c>
      <c r="N427" s="6">
        <v>0</v>
      </c>
      <c r="O427" s="6">
        <v>0</v>
      </c>
      <c r="P427" s="65"/>
      <c r="Q427" s="5"/>
      <c r="R427" s="61"/>
    </row>
    <row r="428" spans="1:18" ht="16.5" customHeight="1">
      <c r="A428" s="79"/>
      <c r="B428" s="87"/>
      <c r="C428" s="69"/>
      <c r="D428" s="67"/>
      <c r="E428" s="38" t="s">
        <v>43</v>
      </c>
      <c r="F428" s="39">
        <f t="shared" si="81"/>
        <v>247.9</v>
      </c>
      <c r="G428" s="39">
        <f t="shared" si="81"/>
        <v>0</v>
      </c>
      <c r="H428" s="39">
        <v>247.9</v>
      </c>
      <c r="I428" s="39">
        <v>0</v>
      </c>
      <c r="J428" s="6">
        <v>0</v>
      </c>
      <c r="K428" s="6">
        <v>0</v>
      </c>
      <c r="L428" s="6">
        <v>0</v>
      </c>
      <c r="M428" s="6">
        <v>0</v>
      </c>
      <c r="N428" s="6">
        <v>0</v>
      </c>
      <c r="O428" s="6">
        <v>0</v>
      </c>
      <c r="P428" s="65"/>
      <c r="Q428" s="5"/>
      <c r="R428" s="61"/>
    </row>
    <row r="429" spans="1:18">
      <c r="A429" s="79"/>
      <c r="B429" s="87"/>
      <c r="C429" s="69"/>
      <c r="D429" s="67"/>
      <c r="E429" s="38" t="s">
        <v>44</v>
      </c>
      <c r="F429" s="39">
        <f t="shared" si="81"/>
        <v>0</v>
      </c>
      <c r="G429" s="39">
        <f t="shared" si="81"/>
        <v>0</v>
      </c>
      <c r="H429" s="39">
        <v>0</v>
      </c>
      <c r="I429" s="39">
        <v>0</v>
      </c>
      <c r="J429" s="6">
        <v>0</v>
      </c>
      <c r="K429" s="6">
        <v>0</v>
      </c>
      <c r="L429" s="6">
        <v>0</v>
      </c>
      <c r="M429" s="6">
        <v>0</v>
      </c>
      <c r="N429" s="6">
        <v>0</v>
      </c>
      <c r="O429" s="6">
        <v>0</v>
      </c>
      <c r="P429" s="65"/>
      <c r="Q429" s="5"/>
      <c r="R429" s="61"/>
    </row>
    <row r="430" spans="1:18" ht="15.75" hidden="1" customHeight="1">
      <c r="A430" s="79"/>
      <c r="B430" s="87"/>
      <c r="C430" s="69"/>
      <c r="D430" s="67"/>
      <c r="E430" s="38"/>
      <c r="F430" s="39"/>
      <c r="G430" s="39"/>
      <c r="H430" s="39"/>
      <c r="I430" s="39"/>
      <c r="J430" s="6"/>
      <c r="K430" s="6"/>
      <c r="L430" s="6"/>
      <c r="M430" s="6"/>
      <c r="N430" s="6"/>
      <c r="O430" s="6"/>
      <c r="P430" s="65"/>
      <c r="Q430" s="5"/>
      <c r="R430" s="61"/>
    </row>
    <row r="431" spans="1:18" ht="15.75" hidden="1" customHeight="1">
      <c r="A431" s="79"/>
      <c r="B431" s="87"/>
      <c r="C431" s="69"/>
      <c r="D431" s="67"/>
      <c r="E431" s="38"/>
      <c r="F431" s="39"/>
      <c r="G431" s="39"/>
      <c r="H431" s="39"/>
      <c r="I431" s="39"/>
      <c r="J431" s="6"/>
      <c r="K431" s="6"/>
      <c r="L431" s="6"/>
      <c r="M431" s="6"/>
      <c r="N431" s="6"/>
      <c r="O431" s="6"/>
      <c r="P431" s="65"/>
      <c r="Q431" s="5"/>
      <c r="R431" s="61"/>
    </row>
    <row r="432" spans="1:18" ht="15.75" hidden="1" customHeight="1">
      <c r="A432" s="79"/>
      <c r="B432" s="87"/>
      <c r="C432" s="69"/>
      <c r="D432" s="67"/>
      <c r="E432" s="38"/>
      <c r="F432" s="39"/>
      <c r="G432" s="39"/>
      <c r="H432" s="39"/>
      <c r="I432" s="39"/>
      <c r="J432" s="6"/>
      <c r="K432" s="6"/>
      <c r="L432" s="6"/>
      <c r="M432" s="6"/>
      <c r="N432" s="6"/>
      <c r="O432" s="6"/>
      <c r="P432" s="65"/>
      <c r="Q432" s="5"/>
      <c r="R432" s="61"/>
    </row>
    <row r="433" spans="1:18" ht="15.75" hidden="1" customHeight="1">
      <c r="A433" s="79"/>
      <c r="B433" s="87"/>
      <c r="C433" s="69"/>
      <c r="D433" s="67"/>
      <c r="E433" s="38"/>
      <c r="F433" s="39"/>
      <c r="G433" s="39"/>
      <c r="H433" s="39"/>
      <c r="I433" s="39"/>
      <c r="J433" s="6"/>
      <c r="K433" s="6"/>
      <c r="L433" s="6"/>
      <c r="M433" s="6"/>
      <c r="N433" s="6"/>
      <c r="O433" s="6"/>
      <c r="P433" s="65"/>
      <c r="Q433" s="5"/>
      <c r="R433" s="61"/>
    </row>
    <row r="434" spans="1:18" ht="5.25" customHeight="1">
      <c r="A434" s="80"/>
      <c r="B434" s="88"/>
      <c r="C434" s="70"/>
      <c r="D434" s="67"/>
      <c r="E434" s="38"/>
      <c r="F434" s="39"/>
      <c r="G434" s="39"/>
      <c r="H434" s="39"/>
      <c r="I434" s="39"/>
      <c r="J434" s="6"/>
      <c r="K434" s="6"/>
      <c r="L434" s="6"/>
      <c r="M434" s="6"/>
      <c r="N434" s="6"/>
      <c r="O434" s="6"/>
      <c r="P434" s="66"/>
      <c r="Q434" s="5"/>
      <c r="R434" s="61"/>
    </row>
    <row r="435" spans="1:18" ht="15.75" customHeight="1">
      <c r="A435" s="78" t="s">
        <v>80</v>
      </c>
      <c r="B435" s="71" t="s">
        <v>31</v>
      </c>
      <c r="C435" s="68" t="s">
        <v>36</v>
      </c>
      <c r="D435" s="67" t="s">
        <v>25</v>
      </c>
      <c r="E435" s="38" t="s">
        <v>9</v>
      </c>
      <c r="F435" s="39">
        <f>SUM(F436:F446)</f>
        <v>846.1</v>
      </c>
      <c r="G435" s="39">
        <f>SUM(G436:G446)</f>
        <v>0</v>
      </c>
      <c r="H435" s="39">
        <f t="shared" ref="H435:M435" si="82">SUM(H436:H446)</f>
        <v>846.1</v>
      </c>
      <c r="I435" s="39">
        <f t="shared" si="82"/>
        <v>0</v>
      </c>
      <c r="J435" s="6">
        <f t="shared" si="82"/>
        <v>0</v>
      </c>
      <c r="K435" s="6">
        <f t="shared" si="82"/>
        <v>0</v>
      </c>
      <c r="L435" s="6">
        <f t="shared" si="82"/>
        <v>0</v>
      </c>
      <c r="M435" s="6">
        <f t="shared" si="82"/>
        <v>0</v>
      </c>
      <c r="N435" s="6">
        <f>SUM(N436:N446)</f>
        <v>0</v>
      </c>
      <c r="O435" s="6">
        <f>SUM(O436:O446)</f>
        <v>0</v>
      </c>
      <c r="P435" s="64" t="s">
        <v>15</v>
      </c>
      <c r="Q435" s="5"/>
      <c r="R435" s="61"/>
    </row>
    <row r="436" spans="1:18" ht="15.75" customHeight="1">
      <c r="A436" s="122"/>
      <c r="B436" s="72"/>
      <c r="C436" s="69"/>
      <c r="D436" s="67"/>
      <c r="E436" s="38" t="s">
        <v>19</v>
      </c>
      <c r="F436" s="39">
        <f t="shared" ref="F436:G441" si="83">H436+J436+L436+N436</f>
        <v>0</v>
      </c>
      <c r="G436" s="39">
        <f t="shared" si="83"/>
        <v>0</v>
      </c>
      <c r="H436" s="39">
        <v>0</v>
      </c>
      <c r="I436" s="39">
        <v>0</v>
      </c>
      <c r="J436" s="6">
        <v>0</v>
      </c>
      <c r="K436" s="6">
        <v>0</v>
      </c>
      <c r="L436" s="6">
        <v>0</v>
      </c>
      <c r="M436" s="6">
        <v>0</v>
      </c>
      <c r="N436" s="6">
        <v>0</v>
      </c>
      <c r="O436" s="6">
        <v>0</v>
      </c>
      <c r="P436" s="65"/>
      <c r="Q436" s="5"/>
      <c r="R436" s="61"/>
    </row>
    <row r="437" spans="1:18" ht="18" customHeight="1">
      <c r="A437" s="122"/>
      <c r="B437" s="72"/>
      <c r="C437" s="69"/>
      <c r="D437" s="67"/>
      <c r="E437" s="38" t="s">
        <v>20</v>
      </c>
      <c r="F437" s="39">
        <f t="shared" si="83"/>
        <v>0</v>
      </c>
      <c r="G437" s="39">
        <f t="shared" si="83"/>
        <v>0</v>
      </c>
      <c r="H437" s="39">
        <v>0</v>
      </c>
      <c r="I437" s="39">
        <v>0</v>
      </c>
      <c r="J437" s="6">
        <v>0</v>
      </c>
      <c r="K437" s="6">
        <v>0</v>
      </c>
      <c r="L437" s="6">
        <v>0</v>
      </c>
      <c r="M437" s="6">
        <v>0</v>
      </c>
      <c r="N437" s="6">
        <v>0</v>
      </c>
      <c r="O437" s="6">
        <v>0</v>
      </c>
      <c r="P437" s="65"/>
      <c r="Q437" s="5"/>
      <c r="R437" s="61"/>
    </row>
    <row r="438" spans="1:18" ht="17.25" customHeight="1">
      <c r="A438" s="122"/>
      <c r="B438" s="72"/>
      <c r="C438" s="69"/>
      <c r="D438" s="67"/>
      <c r="E438" s="38" t="s">
        <v>41</v>
      </c>
      <c r="F438" s="39">
        <f t="shared" si="83"/>
        <v>0</v>
      </c>
      <c r="G438" s="39">
        <f t="shared" si="83"/>
        <v>0</v>
      </c>
      <c r="H438" s="39">
        <v>0</v>
      </c>
      <c r="I438" s="39">
        <v>0</v>
      </c>
      <c r="J438" s="6">
        <v>0</v>
      </c>
      <c r="K438" s="6">
        <v>0</v>
      </c>
      <c r="L438" s="6">
        <v>0</v>
      </c>
      <c r="M438" s="6">
        <v>0</v>
      </c>
      <c r="N438" s="6">
        <v>0</v>
      </c>
      <c r="O438" s="6">
        <v>0</v>
      </c>
      <c r="P438" s="65"/>
      <c r="Q438" s="5"/>
      <c r="R438" s="61"/>
    </row>
    <row r="439" spans="1:18" ht="16.5" customHeight="1">
      <c r="A439" s="122"/>
      <c r="B439" s="72"/>
      <c r="C439" s="69"/>
      <c r="D439" s="67"/>
      <c r="E439" s="38" t="s">
        <v>42</v>
      </c>
      <c r="F439" s="39">
        <f t="shared" si="83"/>
        <v>58.2</v>
      </c>
      <c r="G439" s="39">
        <f t="shared" si="83"/>
        <v>0</v>
      </c>
      <c r="H439" s="39">
        <v>58.2</v>
      </c>
      <c r="I439" s="39">
        <v>0</v>
      </c>
      <c r="J439" s="6">
        <v>0</v>
      </c>
      <c r="K439" s="6">
        <v>0</v>
      </c>
      <c r="L439" s="6">
        <v>0</v>
      </c>
      <c r="M439" s="6">
        <v>0</v>
      </c>
      <c r="N439" s="6">
        <v>0</v>
      </c>
      <c r="O439" s="6">
        <v>0</v>
      </c>
      <c r="P439" s="65"/>
      <c r="Q439" s="5"/>
      <c r="R439" s="61"/>
    </row>
    <row r="440" spans="1:18" ht="16.5" customHeight="1">
      <c r="A440" s="122"/>
      <c r="B440" s="72"/>
      <c r="C440" s="69"/>
      <c r="D440" s="67"/>
      <c r="E440" s="38" t="s">
        <v>43</v>
      </c>
      <c r="F440" s="39">
        <f t="shared" si="83"/>
        <v>787.9</v>
      </c>
      <c r="G440" s="39">
        <f t="shared" si="83"/>
        <v>0</v>
      </c>
      <c r="H440" s="39">
        <v>787.9</v>
      </c>
      <c r="I440" s="39">
        <v>0</v>
      </c>
      <c r="J440" s="6">
        <v>0</v>
      </c>
      <c r="K440" s="6">
        <v>0</v>
      </c>
      <c r="L440" s="6">
        <v>0</v>
      </c>
      <c r="M440" s="6">
        <v>0</v>
      </c>
      <c r="N440" s="6">
        <v>0</v>
      </c>
      <c r="O440" s="6">
        <v>0</v>
      </c>
      <c r="P440" s="65"/>
      <c r="Q440" s="5"/>
      <c r="R440" s="61"/>
    </row>
    <row r="441" spans="1:18" ht="18" customHeight="1">
      <c r="A441" s="122"/>
      <c r="B441" s="72"/>
      <c r="C441" s="69"/>
      <c r="D441" s="67"/>
      <c r="E441" s="38" t="s">
        <v>44</v>
      </c>
      <c r="F441" s="39">
        <f t="shared" si="83"/>
        <v>0</v>
      </c>
      <c r="G441" s="39">
        <f t="shared" si="83"/>
        <v>0</v>
      </c>
      <c r="H441" s="39">
        <v>0</v>
      </c>
      <c r="I441" s="39">
        <v>0</v>
      </c>
      <c r="J441" s="6">
        <v>0</v>
      </c>
      <c r="K441" s="6">
        <v>0</v>
      </c>
      <c r="L441" s="6">
        <v>0</v>
      </c>
      <c r="M441" s="6">
        <v>0</v>
      </c>
      <c r="N441" s="6">
        <v>0</v>
      </c>
      <c r="O441" s="6">
        <v>0</v>
      </c>
      <c r="P441" s="65"/>
      <c r="Q441" s="5"/>
      <c r="R441" s="61"/>
    </row>
    <row r="442" spans="1:18" ht="15.75" hidden="1" customHeight="1">
      <c r="A442" s="49"/>
      <c r="B442" s="72"/>
      <c r="C442" s="69"/>
      <c r="D442" s="67"/>
      <c r="E442" s="38"/>
      <c r="F442" s="39"/>
      <c r="G442" s="39"/>
      <c r="H442" s="39"/>
      <c r="I442" s="39"/>
      <c r="J442" s="6"/>
      <c r="K442" s="6"/>
      <c r="L442" s="6"/>
      <c r="M442" s="6"/>
      <c r="N442" s="6"/>
      <c r="O442" s="6"/>
      <c r="P442" s="65"/>
      <c r="Q442" s="5"/>
      <c r="R442" s="61"/>
    </row>
    <row r="443" spans="1:18" ht="15.75" hidden="1" customHeight="1">
      <c r="A443" s="49"/>
      <c r="B443" s="72"/>
      <c r="C443" s="69"/>
      <c r="D443" s="67"/>
      <c r="E443" s="38"/>
      <c r="F443" s="39"/>
      <c r="G443" s="39"/>
      <c r="H443" s="39"/>
      <c r="I443" s="39"/>
      <c r="J443" s="6"/>
      <c r="K443" s="6"/>
      <c r="L443" s="6"/>
      <c r="M443" s="6"/>
      <c r="N443" s="6"/>
      <c r="O443" s="6"/>
      <c r="P443" s="65"/>
      <c r="Q443" s="5"/>
      <c r="R443" s="61"/>
    </row>
    <row r="444" spans="1:18" ht="15.75" hidden="1" customHeight="1">
      <c r="A444" s="49"/>
      <c r="B444" s="72"/>
      <c r="C444" s="69"/>
      <c r="D444" s="67"/>
      <c r="E444" s="38"/>
      <c r="F444" s="39"/>
      <c r="G444" s="39"/>
      <c r="H444" s="39"/>
      <c r="I444" s="39"/>
      <c r="J444" s="6"/>
      <c r="K444" s="6"/>
      <c r="L444" s="6"/>
      <c r="M444" s="6"/>
      <c r="N444" s="6"/>
      <c r="O444" s="6"/>
      <c r="P444" s="65"/>
      <c r="Q444" s="5"/>
      <c r="R444" s="61"/>
    </row>
    <row r="445" spans="1:18" ht="15.75" hidden="1" customHeight="1">
      <c r="A445" s="49"/>
      <c r="B445" s="72"/>
      <c r="C445" s="69"/>
      <c r="D445" s="67"/>
      <c r="E445" s="38"/>
      <c r="F445" s="39"/>
      <c r="G445" s="39"/>
      <c r="H445" s="39"/>
      <c r="I445" s="39"/>
      <c r="J445" s="6"/>
      <c r="K445" s="6"/>
      <c r="L445" s="6"/>
      <c r="M445" s="6"/>
      <c r="N445" s="6"/>
      <c r="O445" s="6"/>
      <c r="P445" s="65"/>
      <c r="Q445" s="5"/>
      <c r="R445" s="61"/>
    </row>
    <row r="446" spans="1:18" ht="15.75" hidden="1" customHeight="1">
      <c r="A446" s="50"/>
      <c r="B446" s="73"/>
      <c r="C446" s="70"/>
      <c r="D446" s="67"/>
      <c r="E446" s="38"/>
      <c r="F446" s="39"/>
      <c r="G446" s="39"/>
      <c r="H446" s="39"/>
      <c r="I446" s="39"/>
      <c r="J446" s="6"/>
      <c r="K446" s="6"/>
      <c r="L446" s="6"/>
      <c r="M446" s="6"/>
      <c r="N446" s="6"/>
      <c r="O446" s="6"/>
      <c r="P446" s="66"/>
      <c r="Q446" s="5"/>
      <c r="R446" s="61"/>
    </row>
    <row r="447" spans="1:18" ht="15.75" customHeight="1">
      <c r="A447" s="78" t="s">
        <v>81</v>
      </c>
      <c r="B447" s="71" t="s">
        <v>112</v>
      </c>
      <c r="C447" s="68" t="s">
        <v>36</v>
      </c>
      <c r="D447" s="67" t="s">
        <v>25</v>
      </c>
      <c r="E447" s="38" t="s">
        <v>9</v>
      </c>
      <c r="F447" s="39">
        <f>SUM(F448:F458)</f>
        <v>920.5</v>
      </c>
      <c r="G447" s="39">
        <f>SUM(G448:G458)</f>
        <v>0</v>
      </c>
      <c r="H447" s="39">
        <f t="shared" ref="H447:M447" si="84">SUM(H448:H458)</f>
        <v>920.5</v>
      </c>
      <c r="I447" s="39">
        <f t="shared" si="84"/>
        <v>0</v>
      </c>
      <c r="J447" s="6">
        <f t="shared" si="84"/>
        <v>0</v>
      </c>
      <c r="K447" s="6">
        <f t="shared" si="84"/>
        <v>0</v>
      </c>
      <c r="L447" s="6">
        <f t="shared" si="84"/>
        <v>0</v>
      </c>
      <c r="M447" s="6">
        <f t="shared" si="84"/>
        <v>0</v>
      </c>
      <c r="N447" s="6">
        <f>SUM(N448:N458)</f>
        <v>0</v>
      </c>
      <c r="O447" s="6">
        <f>SUM(O448:O458)</f>
        <v>0</v>
      </c>
      <c r="P447" s="64" t="s">
        <v>15</v>
      </c>
      <c r="Q447" s="5"/>
      <c r="R447" s="61"/>
    </row>
    <row r="448" spans="1:18" ht="15.75" customHeight="1">
      <c r="A448" s="122"/>
      <c r="B448" s="72"/>
      <c r="C448" s="69"/>
      <c r="D448" s="67"/>
      <c r="E448" s="38" t="s">
        <v>19</v>
      </c>
      <c r="F448" s="39">
        <f t="shared" ref="F448:G453" si="85">H448+J448+L448+N448</f>
        <v>0</v>
      </c>
      <c r="G448" s="39">
        <f t="shared" si="85"/>
        <v>0</v>
      </c>
      <c r="H448" s="39">
        <v>0</v>
      </c>
      <c r="I448" s="39">
        <v>0</v>
      </c>
      <c r="J448" s="6">
        <v>0</v>
      </c>
      <c r="K448" s="6">
        <v>0</v>
      </c>
      <c r="L448" s="6">
        <v>0</v>
      </c>
      <c r="M448" s="6">
        <v>0</v>
      </c>
      <c r="N448" s="6">
        <v>0</v>
      </c>
      <c r="O448" s="6">
        <v>0</v>
      </c>
      <c r="P448" s="65"/>
      <c r="Q448" s="5"/>
      <c r="R448" s="61"/>
    </row>
    <row r="449" spans="1:18" ht="18" customHeight="1">
      <c r="A449" s="122"/>
      <c r="B449" s="72"/>
      <c r="C449" s="69"/>
      <c r="D449" s="67"/>
      <c r="E449" s="38" t="s">
        <v>20</v>
      </c>
      <c r="F449" s="39">
        <f t="shared" si="85"/>
        <v>0</v>
      </c>
      <c r="G449" s="39">
        <f t="shared" si="85"/>
        <v>0</v>
      </c>
      <c r="H449" s="39">
        <v>0</v>
      </c>
      <c r="I449" s="39">
        <v>0</v>
      </c>
      <c r="J449" s="6">
        <v>0</v>
      </c>
      <c r="K449" s="6">
        <v>0</v>
      </c>
      <c r="L449" s="6">
        <v>0</v>
      </c>
      <c r="M449" s="6">
        <v>0</v>
      </c>
      <c r="N449" s="6">
        <v>0</v>
      </c>
      <c r="O449" s="6">
        <v>0</v>
      </c>
      <c r="P449" s="65"/>
      <c r="Q449" s="5"/>
      <c r="R449" s="61"/>
    </row>
    <row r="450" spans="1:18" ht="15.75" customHeight="1">
      <c r="A450" s="122"/>
      <c r="B450" s="72"/>
      <c r="C450" s="69"/>
      <c r="D450" s="67"/>
      <c r="E450" s="38" t="s">
        <v>41</v>
      </c>
      <c r="F450" s="39">
        <f t="shared" si="85"/>
        <v>0</v>
      </c>
      <c r="G450" s="39">
        <f t="shared" si="85"/>
        <v>0</v>
      </c>
      <c r="H450" s="39">
        <v>0</v>
      </c>
      <c r="I450" s="39">
        <v>0</v>
      </c>
      <c r="J450" s="6">
        <v>0</v>
      </c>
      <c r="K450" s="6">
        <v>0</v>
      </c>
      <c r="L450" s="6">
        <v>0</v>
      </c>
      <c r="M450" s="6">
        <v>0</v>
      </c>
      <c r="N450" s="6">
        <v>0</v>
      </c>
      <c r="O450" s="6">
        <v>0</v>
      </c>
      <c r="P450" s="65"/>
      <c r="Q450" s="5"/>
      <c r="R450" s="61"/>
    </row>
    <row r="451" spans="1:18" ht="16.5" customHeight="1">
      <c r="A451" s="122"/>
      <c r="B451" s="72"/>
      <c r="C451" s="69"/>
      <c r="D451" s="67"/>
      <c r="E451" s="38" t="s">
        <v>42</v>
      </c>
      <c r="F451" s="39">
        <f t="shared" si="85"/>
        <v>63.3</v>
      </c>
      <c r="G451" s="39">
        <f t="shared" si="85"/>
        <v>0</v>
      </c>
      <c r="H451" s="39">
        <v>63.3</v>
      </c>
      <c r="I451" s="39">
        <v>0</v>
      </c>
      <c r="J451" s="6">
        <v>0</v>
      </c>
      <c r="K451" s="6">
        <v>0</v>
      </c>
      <c r="L451" s="6">
        <v>0</v>
      </c>
      <c r="M451" s="6">
        <v>0</v>
      </c>
      <c r="N451" s="6">
        <v>0</v>
      </c>
      <c r="O451" s="6">
        <v>0</v>
      </c>
      <c r="P451" s="65"/>
      <c r="Q451" s="5"/>
      <c r="R451" s="61"/>
    </row>
    <row r="452" spans="1:18" ht="15.75" customHeight="1">
      <c r="A452" s="122"/>
      <c r="B452" s="72"/>
      <c r="C452" s="69"/>
      <c r="D452" s="67"/>
      <c r="E452" s="38" t="s">
        <v>43</v>
      </c>
      <c r="F452" s="39">
        <f t="shared" si="85"/>
        <v>857.2</v>
      </c>
      <c r="G452" s="39">
        <f t="shared" si="85"/>
        <v>0</v>
      </c>
      <c r="H452" s="39">
        <v>857.2</v>
      </c>
      <c r="I452" s="39">
        <v>0</v>
      </c>
      <c r="J452" s="6">
        <v>0</v>
      </c>
      <c r="K452" s="6">
        <v>0</v>
      </c>
      <c r="L452" s="6">
        <v>0</v>
      </c>
      <c r="M452" s="6">
        <v>0</v>
      </c>
      <c r="N452" s="6">
        <v>0</v>
      </c>
      <c r="O452" s="6">
        <v>0</v>
      </c>
      <c r="P452" s="65"/>
      <c r="Q452" s="5"/>
      <c r="R452" s="61"/>
    </row>
    <row r="453" spans="1:18" ht="16.5" customHeight="1">
      <c r="A453" s="122"/>
      <c r="B453" s="72"/>
      <c r="C453" s="69"/>
      <c r="D453" s="67"/>
      <c r="E453" s="38" t="s">
        <v>44</v>
      </c>
      <c r="F453" s="39">
        <f t="shared" si="85"/>
        <v>0</v>
      </c>
      <c r="G453" s="39">
        <f t="shared" si="85"/>
        <v>0</v>
      </c>
      <c r="H453" s="39">
        <v>0</v>
      </c>
      <c r="I453" s="39">
        <v>0</v>
      </c>
      <c r="J453" s="6">
        <v>0</v>
      </c>
      <c r="K453" s="6">
        <v>0</v>
      </c>
      <c r="L453" s="6">
        <v>0</v>
      </c>
      <c r="M453" s="6">
        <v>0</v>
      </c>
      <c r="N453" s="6">
        <v>0</v>
      </c>
      <c r="O453" s="6">
        <v>0</v>
      </c>
      <c r="P453" s="65"/>
      <c r="Q453" s="5"/>
      <c r="R453" s="61"/>
    </row>
    <row r="454" spans="1:18" ht="15.75" hidden="1" customHeight="1">
      <c r="A454" s="49"/>
      <c r="B454" s="72"/>
      <c r="C454" s="69"/>
      <c r="D454" s="67"/>
      <c r="E454" s="19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5"/>
      <c r="Q454" s="5"/>
      <c r="R454" s="61"/>
    </row>
    <row r="455" spans="1:18" ht="15.75" hidden="1" customHeight="1">
      <c r="A455" s="49"/>
      <c r="B455" s="72"/>
      <c r="C455" s="69"/>
      <c r="D455" s="67"/>
      <c r="E455" s="19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5"/>
      <c r="Q455" s="5"/>
      <c r="R455" s="61"/>
    </row>
    <row r="456" spans="1:18" ht="15.75" hidden="1" customHeight="1">
      <c r="A456" s="49"/>
      <c r="B456" s="72"/>
      <c r="C456" s="69"/>
      <c r="D456" s="67"/>
      <c r="E456" s="19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5"/>
      <c r="Q456" s="5"/>
      <c r="R456" s="61"/>
    </row>
    <row r="457" spans="1:18" ht="15.75" hidden="1" customHeight="1">
      <c r="A457" s="49"/>
      <c r="B457" s="72"/>
      <c r="C457" s="69"/>
      <c r="D457" s="67"/>
      <c r="E457" s="19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5"/>
      <c r="Q457" s="5"/>
      <c r="R457" s="61"/>
    </row>
    <row r="458" spans="1:18" ht="15.75" hidden="1" customHeight="1">
      <c r="A458" s="50"/>
      <c r="B458" s="73"/>
      <c r="C458" s="70"/>
      <c r="D458" s="67"/>
      <c r="E458" s="19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6"/>
      <c r="Q458" s="5"/>
      <c r="R458" s="61"/>
    </row>
    <row r="459" spans="1:18" ht="15.75" customHeight="1">
      <c r="A459" s="78" t="s">
        <v>82</v>
      </c>
      <c r="B459" s="71" t="s">
        <v>113</v>
      </c>
      <c r="C459" s="68" t="s">
        <v>36</v>
      </c>
      <c r="D459" s="67" t="s">
        <v>25</v>
      </c>
      <c r="E459" s="38" t="s">
        <v>9</v>
      </c>
      <c r="F459" s="39">
        <f>SUM(F460:F470)</f>
        <v>1705.8999999999999</v>
      </c>
      <c r="G459" s="39">
        <f>SUM(G460:G470)</f>
        <v>0</v>
      </c>
      <c r="H459" s="39">
        <f t="shared" ref="H459:M459" si="86">SUM(H460:H470)</f>
        <v>1705.8999999999999</v>
      </c>
      <c r="I459" s="39">
        <f t="shared" si="86"/>
        <v>0</v>
      </c>
      <c r="J459" s="6">
        <f t="shared" si="86"/>
        <v>0</v>
      </c>
      <c r="K459" s="6">
        <f t="shared" si="86"/>
        <v>0</v>
      </c>
      <c r="L459" s="6">
        <f t="shared" si="86"/>
        <v>0</v>
      </c>
      <c r="M459" s="6">
        <f t="shared" si="86"/>
        <v>0</v>
      </c>
      <c r="N459" s="6">
        <f>SUM(N460:N470)</f>
        <v>0</v>
      </c>
      <c r="O459" s="6">
        <f>SUM(O460:O470)</f>
        <v>0</v>
      </c>
      <c r="P459" s="64" t="s">
        <v>15</v>
      </c>
      <c r="Q459" s="5"/>
      <c r="R459" s="61"/>
    </row>
    <row r="460" spans="1:18" ht="15.75" customHeight="1">
      <c r="A460" s="79"/>
      <c r="B460" s="72"/>
      <c r="C460" s="69"/>
      <c r="D460" s="67"/>
      <c r="E460" s="38" t="s">
        <v>19</v>
      </c>
      <c r="F460" s="39">
        <f t="shared" ref="F460:G465" si="87">H460+J460+L460+N460</f>
        <v>0</v>
      </c>
      <c r="G460" s="39">
        <f t="shared" si="87"/>
        <v>0</v>
      </c>
      <c r="H460" s="39">
        <v>0</v>
      </c>
      <c r="I460" s="39">
        <v>0</v>
      </c>
      <c r="J460" s="6">
        <v>0</v>
      </c>
      <c r="K460" s="6">
        <v>0</v>
      </c>
      <c r="L460" s="6">
        <v>0</v>
      </c>
      <c r="M460" s="6">
        <v>0</v>
      </c>
      <c r="N460" s="6">
        <v>0</v>
      </c>
      <c r="O460" s="6">
        <v>0</v>
      </c>
      <c r="P460" s="65"/>
      <c r="Q460" s="5"/>
      <c r="R460" s="61"/>
    </row>
    <row r="461" spans="1:18" ht="15" customHeight="1">
      <c r="A461" s="79"/>
      <c r="B461" s="72"/>
      <c r="C461" s="69"/>
      <c r="D461" s="67"/>
      <c r="E461" s="38" t="s">
        <v>20</v>
      </c>
      <c r="F461" s="39">
        <f t="shared" si="87"/>
        <v>0</v>
      </c>
      <c r="G461" s="39">
        <f t="shared" si="87"/>
        <v>0</v>
      </c>
      <c r="H461" s="39">
        <v>0</v>
      </c>
      <c r="I461" s="39">
        <v>0</v>
      </c>
      <c r="J461" s="6">
        <v>0</v>
      </c>
      <c r="K461" s="6">
        <v>0</v>
      </c>
      <c r="L461" s="6">
        <v>0</v>
      </c>
      <c r="M461" s="6">
        <v>0</v>
      </c>
      <c r="N461" s="6">
        <v>0</v>
      </c>
      <c r="O461" s="6">
        <v>0</v>
      </c>
      <c r="P461" s="65"/>
      <c r="Q461" s="5"/>
      <c r="R461" s="61"/>
    </row>
    <row r="462" spans="1:18" ht="16.5" customHeight="1">
      <c r="A462" s="79"/>
      <c r="B462" s="72"/>
      <c r="C462" s="69"/>
      <c r="D462" s="67"/>
      <c r="E462" s="38" t="s">
        <v>41</v>
      </c>
      <c r="F462" s="39">
        <f t="shared" si="87"/>
        <v>0</v>
      </c>
      <c r="G462" s="39">
        <f t="shared" si="87"/>
        <v>0</v>
      </c>
      <c r="H462" s="39">
        <v>0</v>
      </c>
      <c r="I462" s="39">
        <v>0</v>
      </c>
      <c r="J462" s="6">
        <v>0</v>
      </c>
      <c r="K462" s="6">
        <v>0</v>
      </c>
      <c r="L462" s="6">
        <v>0</v>
      </c>
      <c r="M462" s="6">
        <v>0</v>
      </c>
      <c r="N462" s="6">
        <v>0</v>
      </c>
      <c r="O462" s="6">
        <v>0</v>
      </c>
      <c r="P462" s="65"/>
      <c r="Q462" s="5"/>
      <c r="R462" s="61"/>
    </row>
    <row r="463" spans="1:18" ht="16.5" customHeight="1">
      <c r="A463" s="79"/>
      <c r="B463" s="72"/>
      <c r="C463" s="69"/>
      <c r="D463" s="67"/>
      <c r="E463" s="38" t="s">
        <v>42</v>
      </c>
      <c r="F463" s="39">
        <f t="shared" si="87"/>
        <v>117.3</v>
      </c>
      <c r="G463" s="39">
        <f t="shared" si="87"/>
        <v>0</v>
      </c>
      <c r="H463" s="39">
        <v>117.3</v>
      </c>
      <c r="I463" s="39">
        <v>0</v>
      </c>
      <c r="J463" s="6">
        <v>0</v>
      </c>
      <c r="K463" s="6">
        <v>0</v>
      </c>
      <c r="L463" s="6">
        <v>0</v>
      </c>
      <c r="M463" s="6">
        <v>0</v>
      </c>
      <c r="N463" s="6">
        <v>0</v>
      </c>
      <c r="O463" s="6">
        <v>0</v>
      </c>
      <c r="P463" s="65"/>
      <c r="Q463" s="5"/>
      <c r="R463" s="61"/>
    </row>
    <row r="464" spans="1:18" ht="16.5" customHeight="1">
      <c r="A464" s="79"/>
      <c r="B464" s="72"/>
      <c r="C464" s="69"/>
      <c r="D464" s="67"/>
      <c r="E464" s="38" t="s">
        <v>43</v>
      </c>
      <c r="F464" s="39">
        <f t="shared" si="87"/>
        <v>1588.6</v>
      </c>
      <c r="G464" s="39">
        <f t="shared" si="87"/>
        <v>0</v>
      </c>
      <c r="H464" s="39">
        <v>1588.6</v>
      </c>
      <c r="I464" s="39">
        <v>0</v>
      </c>
      <c r="J464" s="6">
        <v>0</v>
      </c>
      <c r="K464" s="6">
        <v>0</v>
      </c>
      <c r="L464" s="6">
        <v>0</v>
      </c>
      <c r="M464" s="6">
        <v>0</v>
      </c>
      <c r="N464" s="6">
        <v>0</v>
      </c>
      <c r="O464" s="6">
        <v>0</v>
      </c>
      <c r="P464" s="65"/>
      <c r="Q464" s="5"/>
      <c r="R464" s="61"/>
    </row>
    <row r="465" spans="1:18">
      <c r="A465" s="79"/>
      <c r="B465" s="72"/>
      <c r="C465" s="69"/>
      <c r="D465" s="67"/>
      <c r="E465" s="38" t="s">
        <v>44</v>
      </c>
      <c r="F465" s="39">
        <f t="shared" si="87"/>
        <v>0</v>
      </c>
      <c r="G465" s="39">
        <f t="shared" si="87"/>
        <v>0</v>
      </c>
      <c r="H465" s="39">
        <v>0</v>
      </c>
      <c r="I465" s="39">
        <v>0</v>
      </c>
      <c r="J465" s="6">
        <v>0</v>
      </c>
      <c r="K465" s="6">
        <v>0</v>
      </c>
      <c r="L465" s="6">
        <v>0</v>
      </c>
      <c r="M465" s="6">
        <v>0</v>
      </c>
      <c r="N465" s="6">
        <v>0</v>
      </c>
      <c r="O465" s="6">
        <v>0</v>
      </c>
      <c r="P465" s="65"/>
      <c r="Q465" s="5"/>
      <c r="R465" s="61"/>
    </row>
    <row r="466" spans="1:18" ht="15.75" hidden="1" customHeight="1">
      <c r="A466" s="79"/>
      <c r="B466" s="72"/>
      <c r="C466" s="69"/>
      <c r="D466" s="67"/>
      <c r="E466" s="38"/>
      <c r="F466" s="39"/>
      <c r="G466" s="39"/>
      <c r="H466" s="39"/>
      <c r="I466" s="39"/>
      <c r="J466" s="6"/>
      <c r="K466" s="6"/>
      <c r="L466" s="6"/>
      <c r="M466" s="6"/>
      <c r="N466" s="6"/>
      <c r="O466" s="6"/>
      <c r="P466" s="65"/>
      <c r="Q466" s="5"/>
      <c r="R466" s="61"/>
    </row>
    <row r="467" spans="1:18" ht="15.75" hidden="1" customHeight="1">
      <c r="A467" s="79"/>
      <c r="B467" s="72"/>
      <c r="C467" s="69"/>
      <c r="D467" s="67"/>
      <c r="E467" s="38"/>
      <c r="F467" s="39"/>
      <c r="G467" s="39"/>
      <c r="H467" s="39"/>
      <c r="I467" s="39"/>
      <c r="J467" s="6"/>
      <c r="K467" s="6"/>
      <c r="L467" s="6"/>
      <c r="M467" s="6"/>
      <c r="N467" s="6"/>
      <c r="O467" s="6"/>
      <c r="P467" s="65"/>
      <c r="Q467" s="5"/>
      <c r="R467" s="61"/>
    </row>
    <row r="468" spans="1:18" ht="15.75" hidden="1" customHeight="1">
      <c r="A468" s="79"/>
      <c r="B468" s="72"/>
      <c r="C468" s="69"/>
      <c r="D468" s="67"/>
      <c r="E468" s="38"/>
      <c r="F468" s="39"/>
      <c r="G468" s="39"/>
      <c r="H468" s="39"/>
      <c r="I468" s="39"/>
      <c r="J468" s="6"/>
      <c r="K468" s="6"/>
      <c r="L468" s="6"/>
      <c r="M468" s="6"/>
      <c r="N468" s="6"/>
      <c r="O468" s="6"/>
      <c r="P468" s="65"/>
      <c r="Q468" s="5"/>
      <c r="R468" s="61"/>
    </row>
    <row r="469" spans="1:18" ht="15.75" hidden="1" customHeight="1">
      <c r="A469" s="79"/>
      <c r="B469" s="72"/>
      <c r="C469" s="69"/>
      <c r="D469" s="67"/>
      <c r="E469" s="38"/>
      <c r="F469" s="39"/>
      <c r="G469" s="39"/>
      <c r="H469" s="39"/>
      <c r="I469" s="39"/>
      <c r="J469" s="6"/>
      <c r="K469" s="6"/>
      <c r="L469" s="6"/>
      <c r="M469" s="6"/>
      <c r="N469" s="6"/>
      <c r="O469" s="6"/>
      <c r="P469" s="65"/>
      <c r="Q469" s="5"/>
      <c r="R469" s="61"/>
    </row>
    <row r="470" spans="1:18" ht="15.75" hidden="1" customHeight="1">
      <c r="A470" s="80"/>
      <c r="B470" s="73"/>
      <c r="C470" s="70"/>
      <c r="D470" s="67"/>
      <c r="E470" s="38"/>
      <c r="F470" s="39"/>
      <c r="G470" s="39"/>
      <c r="H470" s="39"/>
      <c r="I470" s="39"/>
      <c r="J470" s="6"/>
      <c r="K470" s="6"/>
      <c r="L470" s="6"/>
      <c r="M470" s="6"/>
      <c r="N470" s="6"/>
      <c r="O470" s="6"/>
      <c r="P470" s="66"/>
      <c r="Q470" s="5"/>
      <c r="R470" s="61"/>
    </row>
    <row r="471" spans="1:18" ht="15.75" customHeight="1">
      <c r="A471" s="78" t="s">
        <v>83</v>
      </c>
      <c r="B471" s="71" t="s">
        <v>30</v>
      </c>
      <c r="C471" s="68" t="s">
        <v>36</v>
      </c>
      <c r="D471" s="67" t="s">
        <v>25</v>
      </c>
      <c r="E471" s="38" t="s">
        <v>9</v>
      </c>
      <c r="F471" s="39">
        <f>SUM(F472:F482)</f>
        <v>936.3</v>
      </c>
      <c r="G471" s="39">
        <f>SUM(G472:G482)</f>
        <v>0</v>
      </c>
      <c r="H471" s="39">
        <f t="shared" ref="H471:M471" si="88">SUM(H472:H482)</f>
        <v>936.3</v>
      </c>
      <c r="I471" s="39">
        <f t="shared" si="88"/>
        <v>0</v>
      </c>
      <c r="J471" s="6">
        <f t="shared" si="88"/>
        <v>0</v>
      </c>
      <c r="K471" s="6">
        <f t="shared" si="88"/>
        <v>0</v>
      </c>
      <c r="L471" s="6">
        <f t="shared" si="88"/>
        <v>0</v>
      </c>
      <c r="M471" s="6">
        <f t="shared" si="88"/>
        <v>0</v>
      </c>
      <c r="N471" s="6">
        <f>SUM(N472:N482)</f>
        <v>0</v>
      </c>
      <c r="O471" s="6">
        <f>SUM(O472:O482)</f>
        <v>0</v>
      </c>
      <c r="P471" s="7"/>
      <c r="Q471" s="5"/>
      <c r="R471" s="61"/>
    </row>
    <row r="472" spans="1:18" ht="15.75" customHeight="1">
      <c r="A472" s="79"/>
      <c r="B472" s="72"/>
      <c r="C472" s="69"/>
      <c r="D472" s="67"/>
      <c r="E472" s="38" t="s">
        <v>19</v>
      </c>
      <c r="F472" s="39">
        <f t="shared" ref="F472:G477" si="89">H472+J472+L472+N472</f>
        <v>0</v>
      </c>
      <c r="G472" s="39">
        <f t="shared" si="89"/>
        <v>0</v>
      </c>
      <c r="H472" s="39">
        <v>0</v>
      </c>
      <c r="I472" s="39">
        <v>0</v>
      </c>
      <c r="J472" s="6">
        <v>0</v>
      </c>
      <c r="K472" s="6">
        <v>0</v>
      </c>
      <c r="L472" s="6">
        <v>0</v>
      </c>
      <c r="M472" s="6">
        <v>0</v>
      </c>
      <c r="N472" s="6">
        <v>0</v>
      </c>
      <c r="O472" s="6">
        <v>0</v>
      </c>
      <c r="P472" s="64" t="s">
        <v>15</v>
      </c>
      <c r="Q472" s="5"/>
      <c r="R472" s="61"/>
    </row>
    <row r="473" spans="1:18" ht="18.75" customHeight="1">
      <c r="A473" s="79"/>
      <c r="B473" s="72"/>
      <c r="C473" s="69"/>
      <c r="D473" s="67"/>
      <c r="E473" s="38" t="s">
        <v>20</v>
      </c>
      <c r="F473" s="39">
        <f t="shared" si="89"/>
        <v>0</v>
      </c>
      <c r="G473" s="39">
        <f t="shared" si="89"/>
        <v>0</v>
      </c>
      <c r="H473" s="39">
        <v>0</v>
      </c>
      <c r="I473" s="39">
        <v>0</v>
      </c>
      <c r="J473" s="6">
        <v>0</v>
      </c>
      <c r="K473" s="6">
        <v>0</v>
      </c>
      <c r="L473" s="6">
        <v>0</v>
      </c>
      <c r="M473" s="6">
        <v>0</v>
      </c>
      <c r="N473" s="6">
        <v>0</v>
      </c>
      <c r="O473" s="6">
        <v>0</v>
      </c>
      <c r="P473" s="65"/>
      <c r="Q473" s="5"/>
      <c r="R473" s="61"/>
    </row>
    <row r="474" spans="1:18" ht="18" customHeight="1">
      <c r="A474" s="79"/>
      <c r="B474" s="72"/>
      <c r="C474" s="69"/>
      <c r="D474" s="67"/>
      <c r="E474" s="38" t="s">
        <v>41</v>
      </c>
      <c r="F474" s="39">
        <f t="shared" si="89"/>
        <v>0</v>
      </c>
      <c r="G474" s="39">
        <f t="shared" si="89"/>
        <v>0</v>
      </c>
      <c r="H474" s="39">
        <v>0</v>
      </c>
      <c r="I474" s="39">
        <v>0</v>
      </c>
      <c r="J474" s="6">
        <v>0</v>
      </c>
      <c r="K474" s="6">
        <v>0</v>
      </c>
      <c r="L474" s="6">
        <v>0</v>
      </c>
      <c r="M474" s="6">
        <v>0</v>
      </c>
      <c r="N474" s="6">
        <v>0</v>
      </c>
      <c r="O474" s="6">
        <v>0</v>
      </c>
      <c r="P474" s="65"/>
      <c r="Q474" s="5"/>
      <c r="R474" s="61"/>
    </row>
    <row r="475" spans="1:18" ht="16.5" customHeight="1">
      <c r="A475" s="79"/>
      <c r="B475" s="72"/>
      <c r="C475" s="69"/>
      <c r="D475" s="67"/>
      <c r="E475" s="38" t="s">
        <v>42</v>
      </c>
      <c r="F475" s="39">
        <f t="shared" si="89"/>
        <v>64.400000000000006</v>
      </c>
      <c r="G475" s="39">
        <f t="shared" si="89"/>
        <v>0</v>
      </c>
      <c r="H475" s="39">
        <v>64.400000000000006</v>
      </c>
      <c r="I475" s="39">
        <v>0</v>
      </c>
      <c r="J475" s="6">
        <v>0</v>
      </c>
      <c r="K475" s="6">
        <v>0</v>
      </c>
      <c r="L475" s="6">
        <v>0</v>
      </c>
      <c r="M475" s="6">
        <v>0</v>
      </c>
      <c r="N475" s="6">
        <v>0</v>
      </c>
      <c r="O475" s="6">
        <v>0</v>
      </c>
      <c r="P475" s="65"/>
      <c r="Q475" s="5"/>
      <c r="R475" s="61"/>
    </row>
    <row r="476" spans="1:18" ht="17.25" customHeight="1">
      <c r="A476" s="79"/>
      <c r="B476" s="72"/>
      <c r="C476" s="69"/>
      <c r="D476" s="67"/>
      <c r="E476" s="38" t="s">
        <v>43</v>
      </c>
      <c r="F476" s="39">
        <f t="shared" si="89"/>
        <v>871.9</v>
      </c>
      <c r="G476" s="39">
        <f t="shared" si="89"/>
        <v>0</v>
      </c>
      <c r="H476" s="39">
        <v>871.9</v>
      </c>
      <c r="I476" s="39">
        <v>0</v>
      </c>
      <c r="J476" s="6">
        <v>0</v>
      </c>
      <c r="K476" s="6">
        <v>0</v>
      </c>
      <c r="L476" s="6">
        <v>0</v>
      </c>
      <c r="M476" s="6">
        <v>0</v>
      </c>
      <c r="N476" s="6">
        <v>0</v>
      </c>
      <c r="O476" s="6">
        <v>0</v>
      </c>
      <c r="P476" s="65"/>
      <c r="Q476" s="5"/>
      <c r="R476" s="61"/>
    </row>
    <row r="477" spans="1:18" ht="18" customHeight="1">
      <c r="A477" s="79"/>
      <c r="B477" s="72"/>
      <c r="C477" s="69"/>
      <c r="D477" s="67"/>
      <c r="E477" s="38" t="s">
        <v>44</v>
      </c>
      <c r="F477" s="39">
        <f t="shared" si="89"/>
        <v>0</v>
      </c>
      <c r="G477" s="39">
        <f t="shared" si="89"/>
        <v>0</v>
      </c>
      <c r="H477" s="39">
        <v>0</v>
      </c>
      <c r="I477" s="39">
        <v>0</v>
      </c>
      <c r="J477" s="6">
        <v>0</v>
      </c>
      <c r="K477" s="6">
        <v>0</v>
      </c>
      <c r="L477" s="6">
        <v>0</v>
      </c>
      <c r="M477" s="6">
        <v>0</v>
      </c>
      <c r="N477" s="6">
        <v>0</v>
      </c>
      <c r="O477" s="6">
        <v>0</v>
      </c>
      <c r="P477" s="65"/>
      <c r="Q477" s="5"/>
      <c r="R477" s="61"/>
    </row>
    <row r="478" spans="1:18" ht="15.75" hidden="1" customHeight="1">
      <c r="A478" s="79"/>
      <c r="B478" s="72"/>
      <c r="C478" s="69"/>
      <c r="D478" s="67"/>
      <c r="E478" s="38"/>
      <c r="F478" s="39"/>
      <c r="G478" s="39"/>
      <c r="H478" s="39"/>
      <c r="I478" s="39"/>
      <c r="J478" s="6"/>
      <c r="K478" s="6"/>
      <c r="L478" s="6"/>
      <c r="M478" s="6"/>
      <c r="N478" s="6"/>
      <c r="O478" s="6"/>
      <c r="P478" s="65"/>
      <c r="Q478" s="5"/>
      <c r="R478" s="61"/>
    </row>
    <row r="479" spans="1:18" ht="15.75" hidden="1" customHeight="1">
      <c r="A479" s="79"/>
      <c r="B479" s="72"/>
      <c r="C479" s="69"/>
      <c r="D479" s="67"/>
      <c r="E479" s="38"/>
      <c r="F479" s="39"/>
      <c r="G479" s="39"/>
      <c r="H479" s="39"/>
      <c r="I479" s="39"/>
      <c r="J479" s="6"/>
      <c r="K479" s="6"/>
      <c r="L479" s="6"/>
      <c r="M479" s="6"/>
      <c r="N479" s="6"/>
      <c r="O479" s="6"/>
      <c r="P479" s="65"/>
      <c r="Q479" s="5"/>
      <c r="R479" s="61"/>
    </row>
    <row r="480" spans="1:18" ht="15.75" hidden="1" customHeight="1">
      <c r="A480" s="79"/>
      <c r="B480" s="72"/>
      <c r="C480" s="69"/>
      <c r="D480" s="67"/>
      <c r="E480" s="38"/>
      <c r="F480" s="39"/>
      <c r="G480" s="39"/>
      <c r="H480" s="39"/>
      <c r="I480" s="39"/>
      <c r="J480" s="6"/>
      <c r="K480" s="6"/>
      <c r="L480" s="6"/>
      <c r="M480" s="6"/>
      <c r="N480" s="6"/>
      <c r="O480" s="6"/>
      <c r="P480" s="65"/>
      <c r="Q480" s="5"/>
      <c r="R480" s="61"/>
    </row>
    <row r="481" spans="1:18" ht="15.75" hidden="1" customHeight="1">
      <c r="A481" s="79"/>
      <c r="B481" s="72"/>
      <c r="C481" s="69"/>
      <c r="D481" s="67"/>
      <c r="E481" s="38"/>
      <c r="F481" s="39"/>
      <c r="G481" s="39"/>
      <c r="H481" s="39"/>
      <c r="I481" s="39"/>
      <c r="J481" s="6"/>
      <c r="K481" s="6"/>
      <c r="L481" s="6"/>
      <c r="M481" s="6"/>
      <c r="N481" s="6"/>
      <c r="O481" s="6"/>
      <c r="P481" s="65"/>
      <c r="Q481" s="5"/>
      <c r="R481" s="61"/>
    </row>
    <row r="482" spans="1:18" ht="15.75" hidden="1" customHeight="1">
      <c r="A482" s="80"/>
      <c r="B482" s="73"/>
      <c r="C482" s="70"/>
      <c r="D482" s="67"/>
      <c r="E482" s="38"/>
      <c r="F482" s="39"/>
      <c r="G482" s="39"/>
      <c r="H482" s="39"/>
      <c r="I482" s="39"/>
      <c r="J482" s="6"/>
      <c r="K482" s="6"/>
      <c r="L482" s="6"/>
      <c r="M482" s="6"/>
      <c r="N482" s="6"/>
      <c r="O482" s="6"/>
      <c r="P482" s="66"/>
      <c r="Q482" s="5"/>
      <c r="R482" s="61"/>
    </row>
    <row r="483" spans="1:18" ht="15.75" customHeight="1">
      <c r="A483" s="78" t="s">
        <v>84</v>
      </c>
      <c r="B483" s="71" t="s">
        <v>37</v>
      </c>
      <c r="C483" s="68" t="s">
        <v>36</v>
      </c>
      <c r="D483" s="67" t="s">
        <v>25</v>
      </c>
      <c r="E483" s="38" t="s">
        <v>9</v>
      </c>
      <c r="F483" s="39">
        <f>SUM(F484:F494)</f>
        <v>728.30000000000007</v>
      </c>
      <c r="G483" s="39">
        <f>SUM(G484:G494)</f>
        <v>0</v>
      </c>
      <c r="H483" s="39">
        <f t="shared" ref="H483:M483" si="90">SUM(H484:H494)</f>
        <v>728.30000000000007</v>
      </c>
      <c r="I483" s="39">
        <f t="shared" si="90"/>
        <v>0</v>
      </c>
      <c r="J483" s="6">
        <f t="shared" si="90"/>
        <v>0</v>
      </c>
      <c r="K483" s="6">
        <f t="shared" si="90"/>
        <v>0</v>
      </c>
      <c r="L483" s="6">
        <f t="shared" si="90"/>
        <v>0</v>
      </c>
      <c r="M483" s="6">
        <f t="shared" si="90"/>
        <v>0</v>
      </c>
      <c r="N483" s="6">
        <f>SUM(N484:N494)</f>
        <v>0</v>
      </c>
      <c r="O483" s="6">
        <f>SUM(O484:O494)</f>
        <v>0</v>
      </c>
      <c r="P483" s="7"/>
      <c r="Q483" s="5"/>
      <c r="R483" s="61"/>
    </row>
    <row r="484" spans="1:18" ht="15.75" customHeight="1">
      <c r="A484" s="79"/>
      <c r="B484" s="72"/>
      <c r="C484" s="69"/>
      <c r="D484" s="67"/>
      <c r="E484" s="38" t="s">
        <v>19</v>
      </c>
      <c r="F484" s="39">
        <f t="shared" ref="F484:G489" si="91">H484+J484+L484+N484</f>
        <v>0</v>
      </c>
      <c r="G484" s="39">
        <f t="shared" si="91"/>
        <v>0</v>
      </c>
      <c r="H484" s="39">
        <v>0</v>
      </c>
      <c r="I484" s="39">
        <v>0</v>
      </c>
      <c r="J484" s="6">
        <v>0</v>
      </c>
      <c r="K484" s="6">
        <v>0</v>
      </c>
      <c r="L484" s="6">
        <v>0</v>
      </c>
      <c r="M484" s="6">
        <v>0</v>
      </c>
      <c r="N484" s="6">
        <v>0</v>
      </c>
      <c r="O484" s="6">
        <v>0</v>
      </c>
      <c r="P484" s="64" t="s">
        <v>15</v>
      </c>
      <c r="Q484" s="5"/>
      <c r="R484" s="61"/>
    </row>
    <row r="485" spans="1:18">
      <c r="A485" s="79"/>
      <c r="B485" s="72"/>
      <c r="C485" s="69"/>
      <c r="D485" s="67"/>
      <c r="E485" s="38" t="s">
        <v>20</v>
      </c>
      <c r="F485" s="39">
        <f t="shared" si="91"/>
        <v>0</v>
      </c>
      <c r="G485" s="39">
        <f t="shared" si="91"/>
        <v>0</v>
      </c>
      <c r="H485" s="39">
        <v>0</v>
      </c>
      <c r="I485" s="39">
        <v>0</v>
      </c>
      <c r="J485" s="6">
        <v>0</v>
      </c>
      <c r="K485" s="6">
        <v>0</v>
      </c>
      <c r="L485" s="6">
        <v>0</v>
      </c>
      <c r="M485" s="6">
        <v>0</v>
      </c>
      <c r="N485" s="6">
        <v>0</v>
      </c>
      <c r="O485" s="6">
        <v>0</v>
      </c>
      <c r="P485" s="65"/>
      <c r="Q485" s="5"/>
      <c r="R485" s="61"/>
    </row>
    <row r="486" spans="1:18" ht="15.75" customHeight="1">
      <c r="A486" s="79"/>
      <c r="B486" s="72"/>
      <c r="C486" s="69"/>
      <c r="D486" s="67"/>
      <c r="E486" s="38" t="s">
        <v>41</v>
      </c>
      <c r="F486" s="39">
        <f t="shared" si="91"/>
        <v>0</v>
      </c>
      <c r="G486" s="39">
        <f t="shared" si="91"/>
        <v>0</v>
      </c>
      <c r="H486" s="39">
        <v>0</v>
      </c>
      <c r="I486" s="39">
        <v>0</v>
      </c>
      <c r="J486" s="6">
        <v>0</v>
      </c>
      <c r="K486" s="6">
        <v>0</v>
      </c>
      <c r="L486" s="6">
        <v>0</v>
      </c>
      <c r="M486" s="6">
        <v>0</v>
      </c>
      <c r="N486" s="6">
        <v>0</v>
      </c>
      <c r="O486" s="6">
        <v>0</v>
      </c>
      <c r="P486" s="65"/>
      <c r="Q486" s="5"/>
      <c r="R486" s="61"/>
    </row>
    <row r="487" spans="1:18" ht="14.25" customHeight="1">
      <c r="A487" s="79"/>
      <c r="B487" s="72"/>
      <c r="C487" s="69"/>
      <c r="D487" s="67"/>
      <c r="E487" s="38" t="s">
        <v>42</v>
      </c>
      <c r="F487" s="39">
        <f t="shared" si="91"/>
        <v>50.1</v>
      </c>
      <c r="G487" s="39">
        <f t="shared" si="91"/>
        <v>0</v>
      </c>
      <c r="H487" s="39">
        <v>50.1</v>
      </c>
      <c r="I487" s="39">
        <v>0</v>
      </c>
      <c r="J487" s="6">
        <v>0</v>
      </c>
      <c r="K487" s="6">
        <v>0</v>
      </c>
      <c r="L487" s="6">
        <v>0</v>
      </c>
      <c r="M487" s="6">
        <v>0</v>
      </c>
      <c r="N487" s="6">
        <v>0</v>
      </c>
      <c r="O487" s="6">
        <v>0</v>
      </c>
      <c r="P487" s="65"/>
      <c r="Q487" s="5"/>
      <c r="R487" s="61"/>
    </row>
    <row r="488" spans="1:18" ht="15.75" customHeight="1">
      <c r="A488" s="79"/>
      <c r="B488" s="72"/>
      <c r="C488" s="69"/>
      <c r="D488" s="67"/>
      <c r="E488" s="38" t="s">
        <v>43</v>
      </c>
      <c r="F488" s="39">
        <f t="shared" si="91"/>
        <v>678.2</v>
      </c>
      <c r="G488" s="39">
        <f t="shared" si="91"/>
        <v>0</v>
      </c>
      <c r="H488" s="39">
        <v>678.2</v>
      </c>
      <c r="I488" s="39">
        <v>0</v>
      </c>
      <c r="J488" s="6">
        <v>0</v>
      </c>
      <c r="K488" s="6">
        <v>0</v>
      </c>
      <c r="L488" s="6">
        <v>0</v>
      </c>
      <c r="M488" s="6">
        <v>0</v>
      </c>
      <c r="N488" s="6">
        <v>0</v>
      </c>
      <c r="O488" s="6">
        <v>0</v>
      </c>
      <c r="P488" s="65"/>
      <c r="Q488" s="5"/>
      <c r="R488" s="61"/>
    </row>
    <row r="489" spans="1:18" ht="17.25" customHeight="1">
      <c r="A489" s="79"/>
      <c r="B489" s="72"/>
      <c r="C489" s="69"/>
      <c r="D489" s="67"/>
      <c r="E489" s="38" t="s">
        <v>44</v>
      </c>
      <c r="F489" s="39">
        <f t="shared" si="91"/>
        <v>0</v>
      </c>
      <c r="G489" s="39">
        <f t="shared" si="91"/>
        <v>0</v>
      </c>
      <c r="H489" s="39">
        <v>0</v>
      </c>
      <c r="I489" s="39">
        <v>0</v>
      </c>
      <c r="J489" s="6">
        <v>0</v>
      </c>
      <c r="K489" s="6">
        <v>0</v>
      </c>
      <c r="L489" s="6">
        <v>0</v>
      </c>
      <c r="M489" s="6">
        <v>0</v>
      </c>
      <c r="N489" s="6">
        <v>0</v>
      </c>
      <c r="O489" s="6">
        <v>0</v>
      </c>
      <c r="P489" s="65"/>
      <c r="Q489" s="5"/>
      <c r="R489" s="61"/>
    </row>
    <row r="490" spans="1:18" ht="15.75" hidden="1" customHeight="1">
      <c r="A490" s="79"/>
      <c r="B490" s="72"/>
      <c r="C490" s="69"/>
      <c r="D490" s="67"/>
      <c r="E490" s="38"/>
      <c r="F490" s="39"/>
      <c r="G490" s="39"/>
      <c r="H490" s="39"/>
      <c r="I490" s="39"/>
      <c r="J490" s="6"/>
      <c r="K490" s="6"/>
      <c r="L490" s="6"/>
      <c r="M490" s="6"/>
      <c r="N490" s="6"/>
      <c r="O490" s="6"/>
      <c r="P490" s="65"/>
      <c r="Q490" s="5"/>
      <c r="R490" s="61"/>
    </row>
    <row r="491" spans="1:18" ht="15.75" hidden="1" customHeight="1">
      <c r="A491" s="79"/>
      <c r="B491" s="72"/>
      <c r="C491" s="69"/>
      <c r="D491" s="67"/>
      <c r="E491" s="38"/>
      <c r="F491" s="39"/>
      <c r="G491" s="39"/>
      <c r="H491" s="39"/>
      <c r="I491" s="39"/>
      <c r="J491" s="6"/>
      <c r="K491" s="6"/>
      <c r="L491" s="6"/>
      <c r="M491" s="6"/>
      <c r="N491" s="6"/>
      <c r="O491" s="6"/>
      <c r="P491" s="65"/>
      <c r="Q491" s="5"/>
      <c r="R491" s="61"/>
    </row>
    <row r="492" spans="1:18" ht="15.75" hidden="1" customHeight="1">
      <c r="A492" s="79"/>
      <c r="B492" s="72"/>
      <c r="C492" s="69"/>
      <c r="D492" s="67"/>
      <c r="E492" s="38"/>
      <c r="F492" s="39"/>
      <c r="G492" s="39"/>
      <c r="H492" s="39"/>
      <c r="I492" s="39"/>
      <c r="J492" s="6"/>
      <c r="K492" s="6"/>
      <c r="L492" s="6"/>
      <c r="M492" s="6"/>
      <c r="N492" s="6"/>
      <c r="O492" s="6"/>
      <c r="P492" s="65"/>
      <c r="Q492" s="5"/>
      <c r="R492" s="61"/>
    </row>
    <row r="493" spans="1:18" ht="15.75" hidden="1" customHeight="1">
      <c r="A493" s="79"/>
      <c r="B493" s="72"/>
      <c r="C493" s="69"/>
      <c r="D493" s="67"/>
      <c r="E493" s="38"/>
      <c r="F493" s="39"/>
      <c r="G493" s="39"/>
      <c r="H493" s="39"/>
      <c r="I493" s="39"/>
      <c r="J493" s="6"/>
      <c r="K493" s="6"/>
      <c r="L493" s="6"/>
      <c r="M493" s="6"/>
      <c r="N493" s="6"/>
      <c r="O493" s="6"/>
      <c r="P493" s="65"/>
      <c r="Q493" s="5"/>
      <c r="R493" s="61"/>
    </row>
    <row r="494" spans="1:18" ht="15.75" hidden="1" customHeight="1">
      <c r="A494" s="80"/>
      <c r="B494" s="73"/>
      <c r="C494" s="70"/>
      <c r="D494" s="67"/>
      <c r="E494" s="38"/>
      <c r="F494" s="39"/>
      <c r="G494" s="39"/>
      <c r="H494" s="39"/>
      <c r="I494" s="39"/>
      <c r="J494" s="6"/>
      <c r="K494" s="6"/>
      <c r="L494" s="6"/>
      <c r="M494" s="6"/>
      <c r="N494" s="6"/>
      <c r="O494" s="6"/>
      <c r="P494" s="66"/>
      <c r="Q494" s="5"/>
      <c r="R494" s="61"/>
    </row>
    <row r="495" spans="1:18" ht="15.75" customHeight="1">
      <c r="A495" s="78" t="s">
        <v>85</v>
      </c>
      <c r="B495" s="71" t="s">
        <v>38</v>
      </c>
      <c r="C495" s="68" t="s">
        <v>36</v>
      </c>
      <c r="D495" s="67" t="s">
        <v>25</v>
      </c>
      <c r="E495" s="38" t="s">
        <v>9</v>
      </c>
      <c r="F495" s="39">
        <f>SUM(F496:F506)</f>
        <v>234.6</v>
      </c>
      <c r="G495" s="39">
        <f>SUM(G496:G506)</f>
        <v>0</v>
      </c>
      <c r="H495" s="39">
        <f t="shared" ref="H495:M495" si="92">SUM(H496:H506)</f>
        <v>234.6</v>
      </c>
      <c r="I495" s="39">
        <f t="shared" si="92"/>
        <v>0</v>
      </c>
      <c r="J495" s="6">
        <f t="shared" si="92"/>
        <v>0</v>
      </c>
      <c r="K495" s="6">
        <f t="shared" si="92"/>
        <v>0</v>
      </c>
      <c r="L495" s="6">
        <f t="shared" si="92"/>
        <v>0</v>
      </c>
      <c r="M495" s="6">
        <f t="shared" si="92"/>
        <v>0</v>
      </c>
      <c r="N495" s="6">
        <f>SUM(N496:N506)</f>
        <v>0</v>
      </c>
      <c r="O495" s="6">
        <f>SUM(O496:O506)</f>
        <v>0</v>
      </c>
      <c r="P495" s="7"/>
      <c r="Q495" s="5"/>
      <c r="R495" s="61"/>
    </row>
    <row r="496" spans="1:18" ht="15.75" customHeight="1">
      <c r="A496" s="79"/>
      <c r="B496" s="72"/>
      <c r="C496" s="69"/>
      <c r="D496" s="67"/>
      <c r="E496" s="38" t="s">
        <v>19</v>
      </c>
      <c r="F496" s="39">
        <f t="shared" ref="F496:G501" si="93">H496+J496+L496+N496</f>
        <v>0</v>
      </c>
      <c r="G496" s="39">
        <f t="shared" si="93"/>
        <v>0</v>
      </c>
      <c r="H496" s="39">
        <v>0</v>
      </c>
      <c r="I496" s="39">
        <v>0</v>
      </c>
      <c r="J496" s="6">
        <v>0</v>
      </c>
      <c r="K496" s="6">
        <v>0</v>
      </c>
      <c r="L496" s="6">
        <v>0</v>
      </c>
      <c r="M496" s="6">
        <v>0</v>
      </c>
      <c r="N496" s="6">
        <v>0</v>
      </c>
      <c r="O496" s="6">
        <v>0</v>
      </c>
      <c r="P496" s="64" t="s">
        <v>15</v>
      </c>
      <c r="Q496" s="5"/>
      <c r="R496" s="61"/>
    </row>
    <row r="497" spans="1:18" ht="15" customHeight="1">
      <c r="A497" s="79"/>
      <c r="B497" s="72"/>
      <c r="C497" s="69"/>
      <c r="D497" s="67"/>
      <c r="E497" s="38" t="s">
        <v>20</v>
      </c>
      <c r="F497" s="39">
        <f t="shared" si="93"/>
        <v>0</v>
      </c>
      <c r="G497" s="39">
        <f t="shared" si="93"/>
        <v>0</v>
      </c>
      <c r="H497" s="39">
        <v>0</v>
      </c>
      <c r="I497" s="39">
        <v>0</v>
      </c>
      <c r="J497" s="6">
        <v>0</v>
      </c>
      <c r="K497" s="6">
        <v>0</v>
      </c>
      <c r="L497" s="6">
        <v>0</v>
      </c>
      <c r="M497" s="6">
        <v>0</v>
      </c>
      <c r="N497" s="6">
        <v>0</v>
      </c>
      <c r="O497" s="6">
        <v>0</v>
      </c>
      <c r="P497" s="65"/>
      <c r="Q497" s="5"/>
      <c r="R497" s="61"/>
    </row>
    <row r="498" spans="1:18" ht="16.5" customHeight="1">
      <c r="A498" s="79"/>
      <c r="B498" s="72"/>
      <c r="C498" s="69"/>
      <c r="D498" s="67"/>
      <c r="E498" s="38" t="s">
        <v>41</v>
      </c>
      <c r="F498" s="39">
        <f t="shared" si="93"/>
        <v>0</v>
      </c>
      <c r="G498" s="39">
        <f t="shared" si="93"/>
        <v>0</v>
      </c>
      <c r="H498" s="39">
        <v>0</v>
      </c>
      <c r="I498" s="39">
        <v>0</v>
      </c>
      <c r="J498" s="6">
        <v>0</v>
      </c>
      <c r="K498" s="6">
        <v>0</v>
      </c>
      <c r="L498" s="6">
        <v>0</v>
      </c>
      <c r="M498" s="6">
        <v>0</v>
      </c>
      <c r="N498" s="6">
        <v>0</v>
      </c>
      <c r="O498" s="6">
        <v>0</v>
      </c>
      <c r="P498" s="65"/>
      <c r="Q498" s="5"/>
      <c r="R498" s="61"/>
    </row>
    <row r="499" spans="1:18" ht="17.25" customHeight="1">
      <c r="A499" s="79"/>
      <c r="B499" s="72"/>
      <c r="C499" s="69"/>
      <c r="D499" s="67"/>
      <c r="E499" s="38" t="s">
        <v>42</v>
      </c>
      <c r="F499" s="39">
        <f t="shared" si="93"/>
        <v>16.100000000000001</v>
      </c>
      <c r="G499" s="39">
        <f t="shared" si="93"/>
        <v>0</v>
      </c>
      <c r="H499" s="39">
        <v>16.100000000000001</v>
      </c>
      <c r="I499" s="39">
        <v>0</v>
      </c>
      <c r="J499" s="6">
        <v>0</v>
      </c>
      <c r="K499" s="6">
        <v>0</v>
      </c>
      <c r="L499" s="6">
        <v>0</v>
      </c>
      <c r="M499" s="6">
        <v>0</v>
      </c>
      <c r="N499" s="6">
        <v>0</v>
      </c>
      <c r="O499" s="6">
        <v>0</v>
      </c>
      <c r="P499" s="65"/>
      <c r="Q499" s="5"/>
      <c r="R499" s="61"/>
    </row>
    <row r="500" spans="1:18" ht="15" customHeight="1">
      <c r="A500" s="79"/>
      <c r="B500" s="72"/>
      <c r="C500" s="69"/>
      <c r="D500" s="67"/>
      <c r="E500" s="38" t="s">
        <v>43</v>
      </c>
      <c r="F500" s="39">
        <f t="shared" si="93"/>
        <v>218.5</v>
      </c>
      <c r="G500" s="39">
        <f t="shared" si="93"/>
        <v>0</v>
      </c>
      <c r="H500" s="39">
        <v>218.5</v>
      </c>
      <c r="I500" s="39">
        <v>0</v>
      </c>
      <c r="J500" s="6">
        <v>0</v>
      </c>
      <c r="K500" s="6">
        <v>0</v>
      </c>
      <c r="L500" s="6">
        <v>0</v>
      </c>
      <c r="M500" s="6">
        <v>0</v>
      </c>
      <c r="N500" s="6">
        <v>0</v>
      </c>
      <c r="O500" s="6">
        <v>0</v>
      </c>
      <c r="P500" s="65"/>
      <c r="Q500" s="5"/>
      <c r="R500" s="61"/>
    </row>
    <row r="501" spans="1:18" ht="18.75" customHeight="1">
      <c r="A501" s="79"/>
      <c r="B501" s="72"/>
      <c r="C501" s="69"/>
      <c r="D501" s="67"/>
      <c r="E501" s="38" t="s">
        <v>44</v>
      </c>
      <c r="F501" s="39">
        <f t="shared" si="93"/>
        <v>0</v>
      </c>
      <c r="G501" s="39">
        <f t="shared" si="93"/>
        <v>0</v>
      </c>
      <c r="H501" s="39">
        <v>0</v>
      </c>
      <c r="I501" s="39">
        <v>0</v>
      </c>
      <c r="J501" s="6">
        <v>0</v>
      </c>
      <c r="K501" s="6">
        <v>0</v>
      </c>
      <c r="L501" s="6">
        <v>0</v>
      </c>
      <c r="M501" s="6">
        <v>0</v>
      </c>
      <c r="N501" s="6">
        <v>0</v>
      </c>
      <c r="O501" s="6">
        <v>0</v>
      </c>
      <c r="P501" s="65"/>
      <c r="Q501" s="5"/>
      <c r="R501" s="61"/>
    </row>
    <row r="502" spans="1:18" ht="15.75" hidden="1" customHeight="1">
      <c r="A502" s="79"/>
      <c r="B502" s="72"/>
      <c r="C502" s="69"/>
      <c r="D502" s="67"/>
      <c r="E502" s="19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5"/>
      <c r="Q502" s="5"/>
      <c r="R502" s="61"/>
    </row>
    <row r="503" spans="1:18" ht="15.75" hidden="1" customHeight="1">
      <c r="A503" s="79"/>
      <c r="B503" s="72"/>
      <c r="C503" s="69"/>
      <c r="D503" s="67"/>
      <c r="E503" s="19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5"/>
      <c r="Q503" s="5"/>
      <c r="R503" s="61"/>
    </row>
    <row r="504" spans="1:18" ht="15.75" hidden="1" customHeight="1">
      <c r="A504" s="79"/>
      <c r="B504" s="72"/>
      <c r="C504" s="69"/>
      <c r="D504" s="67"/>
      <c r="E504" s="19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5"/>
      <c r="Q504" s="5"/>
      <c r="R504" s="61"/>
    </row>
    <row r="505" spans="1:18" ht="15.75" hidden="1" customHeight="1">
      <c r="A505" s="79"/>
      <c r="B505" s="72"/>
      <c r="C505" s="69"/>
      <c r="D505" s="67"/>
      <c r="E505" s="19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5"/>
      <c r="Q505" s="5"/>
      <c r="R505" s="61"/>
    </row>
    <row r="506" spans="1:18" ht="15.75" hidden="1" customHeight="1">
      <c r="A506" s="80"/>
      <c r="B506" s="73"/>
      <c r="C506" s="70"/>
      <c r="D506" s="67"/>
      <c r="E506" s="19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6"/>
      <c r="Q506" s="5"/>
      <c r="R506" s="61"/>
    </row>
    <row r="507" spans="1:18" ht="15.75" customHeight="1">
      <c r="A507" s="78" t="s">
        <v>86</v>
      </c>
      <c r="B507" s="71" t="s">
        <v>114</v>
      </c>
      <c r="C507" s="68" t="s">
        <v>36</v>
      </c>
      <c r="D507" s="67" t="s">
        <v>25</v>
      </c>
      <c r="E507" s="38" t="s">
        <v>9</v>
      </c>
      <c r="F507" s="39">
        <f>SUM(F508:F518)</f>
        <v>927.5</v>
      </c>
      <c r="G507" s="39">
        <f>SUM(G508:G518)</f>
        <v>0</v>
      </c>
      <c r="H507" s="39">
        <f t="shared" ref="H507:M507" si="94">SUM(H508:H518)</f>
        <v>927.5</v>
      </c>
      <c r="I507" s="39">
        <f t="shared" si="94"/>
        <v>0</v>
      </c>
      <c r="J507" s="39">
        <f t="shared" si="94"/>
        <v>0</v>
      </c>
      <c r="K507" s="39">
        <f t="shared" si="94"/>
        <v>0</v>
      </c>
      <c r="L507" s="39">
        <f t="shared" si="94"/>
        <v>0</v>
      </c>
      <c r="M507" s="6">
        <f t="shared" si="94"/>
        <v>0</v>
      </c>
      <c r="N507" s="6">
        <f>SUM(N508:N518)</f>
        <v>0</v>
      </c>
      <c r="O507" s="6">
        <f>SUM(O508:O518)</f>
        <v>0</v>
      </c>
      <c r="P507" s="7"/>
      <c r="Q507" s="5"/>
      <c r="R507" s="61"/>
    </row>
    <row r="508" spans="1:18" ht="18" customHeight="1">
      <c r="A508" s="79"/>
      <c r="B508" s="72"/>
      <c r="C508" s="69"/>
      <c r="D508" s="67"/>
      <c r="E508" s="38" t="s">
        <v>19</v>
      </c>
      <c r="F508" s="39">
        <f t="shared" ref="F508:G513" si="95">H508+J508+L508+N508</f>
        <v>0</v>
      </c>
      <c r="G508" s="39">
        <f t="shared" si="95"/>
        <v>0</v>
      </c>
      <c r="H508" s="39">
        <v>0</v>
      </c>
      <c r="I508" s="39">
        <v>0</v>
      </c>
      <c r="J508" s="39">
        <v>0</v>
      </c>
      <c r="K508" s="39">
        <v>0</v>
      </c>
      <c r="L508" s="39">
        <v>0</v>
      </c>
      <c r="M508" s="6">
        <v>0</v>
      </c>
      <c r="N508" s="6">
        <v>0</v>
      </c>
      <c r="O508" s="6">
        <v>0</v>
      </c>
      <c r="P508" s="64" t="s">
        <v>15</v>
      </c>
      <c r="Q508" s="5"/>
      <c r="R508" s="61"/>
    </row>
    <row r="509" spans="1:18" ht="18" customHeight="1">
      <c r="A509" s="79"/>
      <c r="B509" s="72"/>
      <c r="C509" s="69"/>
      <c r="D509" s="67"/>
      <c r="E509" s="38" t="s">
        <v>20</v>
      </c>
      <c r="F509" s="39">
        <f t="shared" si="95"/>
        <v>0</v>
      </c>
      <c r="G509" s="39">
        <f t="shared" si="95"/>
        <v>0</v>
      </c>
      <c r="H509" s="39">
        <v>0</v>
      </c>
      <c r="I509" s="39">
        <v>0</v>
      </c>
      <c r="J509" s="39">
        <v>0</v>
      </c>
      <c r="K509" s="39">
        <v>0</v>
      </c>
      <c r="L509" s="39">
        <v>0</v>
      </c>
      <c r="M509" s="6">
        <v>0</v>
      </c>
      <c r="N509" s="6">
        <v>0</v>
      </c>
      <c r="O509" s="6">
        <v>0</v>
      </c>
      <c r="P509" s="65"/>
      <c r="Q509" s="5"/>
      <c r="R509" s="61"/>
    </row>
    <row r="510" spans="1:18" ht="15.75" customHeight="1">
      <c r="A510" s="79"/>
      <c r="B510" s="72"/>
      <c r="C510" s="69"/>
      <c r="D510" s="67"/>
      <c r="E510" s="38" t="s">
        <v>41</v>
      </c>
      <c r="F510" s="39">
        <f t="shared" si="95"/>
        <v>0</v>
      </c>
      <c r="G510" s="39">
        <f t="shared" si="95"/>
        <v>0</v>
      </c>
      <c r="H510" s="39">
        <v>0</v>
      </c>
      <c r="I510" s="39">
        <v>0</v>
      </c>
      <c r="J510" s="39">
        <v>0</v>
      </c>
      <c r="K510" s="39">
        <v>0</v>
      </c>
      <c r="L510" s="39">
        <v>0</v>
      </c>
      <c r="M510" s="6">
        <v>0</v>
      </c>
      <c r="N510" s="6">
        <v>0</v>
      </c>
      <c r="O510" s="6">
        <v>0</v>
      </c>
      <c r="P510" s="65"/>
      <c r="Q510" s="5"/>
      <c r="R510" s="61"/>
    </row>
    <row r="511" spans="1:18" ht="16.5" customHeight="1">
      <c r="A511" s="79"/>
      <c r="B511" s="72"/>
      <c r="C511" s="69"/>
      <c r="D511" s="67"/>
      <c r="E511" s="38" t="s">
        <v>42</v>
      </c>
      <c r="F511" s="39">
        <f t="shared" si="95"/>
        <v>63.8</v>
      </c>
      <c r="G511" s="39">
        <f t="shared" si="95"/>
        <v>0</v>
      </c>
      <c r="H511" s="39">
        <v>63.8</v>
      </c>
      <c r="I511" s="39">
        <v>0</v>
      </c>
      <c r="J511" s="39">
        <v>0</v>
      </c>
      <c r="K511" s="39">
        <v>0</v>
      </c>
      <c r="L511" s="39">
        <v>0</v>
      </c>
      <c r="M511" s="6">
        <v>0</v>
      </c>
      <c r="N511" s="6">
        <v>0</v>
      </c>
      <c r="O511" s="6">
        <v>0</v>
      </c>
      <c r="P511" s="65"/>
      <c r="Q511" s="5"/>
      <c r="R511" s="61"/>
    </row>
    <row r="512" spans="1:18" ht="15" customHeight="1">
      <c r="A512" s="79"/>
      <c r="B512" s="72"/>
      <c r="C512" s="69"/>
      <c r="D512" s="67"/>
      <c r="E512" s="38" t="s">
        <v>43</v>
      </c>
      <c r="F512" s="39">
        <f t="shared" si="95"/>
        <v>863.7</v>
      </c>
      <c r="G512" s="39">
        <f t="shared" si="95"/>
        <v>0</v>
      </c>
      <c r="H512" s="39">
        <v>863.7</v>
      </c>
      <c r="I512" s="39">
        <v>0</v>
      </c>
      <c r="J512" s="39">
        <v>0</v>
      </c>
      <c r="K512" s="39">
        <v>0</v>
      </c>
      <c r="L512" s="39">
        <v>0</v>
      </c>
      <c r="M512" s="6">
        <v>0</v>
      </c>
      <c r="N512" s="6">
        <v>0</v>
      </c>
      <c r="O512" s="6">
        <v>0</v>
      </c>
      <c r="P512" s="65"/>
      <c r="Q512" s="5"/>
      <c r="R512" s="61"/>
    </row>
    <row r="513" spans="1:18">
      <c r="A513" s="79"/>
      <c r="B513" s="72"/>
      <c r="C513" s="69"/>
      <c r="D513" s="67"/>
      <c r="E513" s="38" t="s">
        <v>44</v>
      </c>
      <c r="F513" s="39">
        <f t="shared" si="95"/>
        <v>0</v>
      </c>
      <c r="G513" s="39">
        <f t="shared" si="95"/>
        <v>0</v>
      </c>
      <c r="H513" s="39">
        <v>0</v>
      </c>
      <c r="I513" s="39">
        <v>0</v>
      </c>
      <c r="J513" s="39">
        <v>0</v>
      </c>
      <c r="K513" s="39">
        <v>0</v>
      </c>
      <c r="L513" s="39">
        <v>0</v>
      </c>
      <c r="M513" s="6">
        <v>0</v>
      </c>
      <c r="N513" s="6">
        <v>0</v>
      </c>
      <c r="O513" s="6">
        <v>0</v>
      </c>
      <c r="P513" s="65"/>
      <c r="Q513" s="5"/>
      <c r="R513" s="61"/>
    </row>
    <row r="514" spans="1:18" ht="15.75" hidden="1" customHeight="1">
      <c r="A514" s="79"/>
      <c r="B514" s="72"/>
      <c r="C514" s="69"/>
      <c r="D514" s="67"/>
      <c r="E514" s="38"/>
      <c r="F514" s="39"/>
      <c r="G514" s="39"/>
      <c r="H514" s="39"/>
      <c r="I514" s="39"/>
      <c r="J514" s="39"/>
      <c r="K514" s="39"/>
      <c r="L514" s="39"/>
      <c r="M514" s="6"/>
      <c r="N514" s="6"/>
      <c r="O514" s="6"/>
      <c r="P514" s="65"/>
      <c r="Q514" s="5"/>
      <c r="R514" s="61"/>
    </row>
    <row r="515" spans="1:18" ht="15.75" hidden="1" customHeight="1">
      <c r="A515" s="79"/>
      <c r="B515" s="72"/>
      <c r="C515" s="69"/>
      <c r="D515" s="67"/>
      <c r="E515" s="38"/>
      <c r="F515" s="39"/>
      <c r="G515" s="39"/>
      <c r="H515" s="39"/>
      <c r="I515" s="39"/>
      <c r="J515" s="39"/>
      <c r="K515" s="39"/>
      <c r="L515" s="39"/>
      <c r="M515" s="6"/>
      <c r="N515" s="6"/>
      <c r="O515" s="6"/>
      <c r="P515" s="65"/>
      <c r="Q515" s="5"/>
      <c r="R515" s="61"/>
    </row>
    <row r="516" spans="1:18" ht="15.75" hidden="1" customHeight="1">
      <c r="A516" s="79"/>
      <c r="B516" s="72"/>
      <c r="C516" s="69"/>
      <c r="D516" s="67"/>
      <c r="E516" s="38"/>
      <c r="F516" s="39"/>
      <c r="G516" s="39"/>
      <c r="H516" s="39"/>
      <c r="I516" s="39"/>
      <c r="J516" s="39"/>
      <c r="K516" s="39"/>
      <c r="L516" s="39"/>
      <c r="M516" s="6"/>
      <c r="N516" s="6"/>
      <c r="O516" s="6"/>
      <c r="P516" s="65"/>
      <c r="Q516" s="5"/>
      <c r="R516" s="61"/>
    </row>
    <row r="517" spans="1:18" ht="15.75" hidden="1" customHeight="1">
      <c r="A517" s="79"/>
      <c r="B517" s="72"/>
      <c r="C517" s="69"/>
      <c r="D517" s="67"/>
      <c r="E517" s="38"/>
      <c r="F517" s="39"/>
      <c r="G517" s="39"/>
      <c r="H517" s="39"/>
      <c r="I517" s="39"/>
      <c r="J517" s="39"/>
      <c r="K517" s="39"/>
      <c r="L517" s="39"/>
      <c r="M517" s="6"/>
      <c r="N517" s="6"/>
      <c r="O517" s="6"/>
      <c r="P517" s="65"/>
      <c r="Q517" s="5"/>
      <c r="R517" s="61"/>
    </row>
    <row r="518" spans="1:18" ht="15.75" hidden="1" customHeight="1">
      <c r="A518" s="80"/>
      <c r="B518" s="73"/>
      <c r="C518" s="70"/>
      <c r="D518" s="67"/>
      <c r="E518" s="38"/>
      <c r="F518" s="39"/>
      <c r="G518" s="39"/>
      <c r="H518" s="39"/>
      <c r="I518" s="39"/>
      <c r="J518" s="39"/>
      <c r="K518" s="39"/>
      <c r="L518" s="39"/>
      <c r="M518" s="6"/>
      <c r="N518" s="6"/>
      <c r="O518" s="6"/>
      <c r="P518" s="66"/>
      <c r="Q518" s="5"/>
      <c r="R518" s="61"/>
    </row>
    <row r="519" spans="1:18" ht="15.75" customHeight="1">
      <c r="A519" s="78" t="s">
        <v>87</v>
      </c>
      <c r="B519" s="71" t="s">
        <v>115</v>
      </c>
      <c r="C519" s="68" t="s">
        <v>36</v>
      </c>
      <c r="D519" s="67" t="s">
        <v>25</v>
      </c>
      <c r="E519" s="38" t="s">
        <v>9</v>
      </c>
      <c r="F519" s="39">
        <f>SUM(F520:F530)</f>
        <v>996.1</v>
      </c>
      <c r="G519" s="39">
        <f>SUM(G520:G530)</f>
        <v>0</v>
      </c>
      <c r="H519" s="39">
        <f t="shared" ref="H519:M519" si="96">SUM(H520:H530)</f>
        <v>996.1</v>
      </c>
      <c r="I519" s="39">
        <f t="shared" si="96"/>
        <v>0</v>
      </c>
      <c r="J519" s="39">
        <f t="shared" si="96"/>
        <v>0</v>
      </c>
      <c r="K519" s="39">
        <f t="shared" si="96"/>
        <v>0</v>
      </c>
      <c r="L519" s="39">
        <f t="shared" si="96"/>
        <v>0</v>
      </c>
      <c r="M519" s="6">
        <f t="shared" si="96"/>
        <v>0</v>
      </c>
      <c r="N519" s="6">
        <f>SUM(N520:N530)</f>
        <v>0</v>
      </c>
      <c r="O519" s="6">
        <f>SUM(O520:O530)</f>
        <v>0</v>
      </c>
      <c r="P519" s="7"/>
      <c r="Q519" s="5"/>
      <c r="R519" s="61"/>
    </row>
    <row r="520" spans="1:18" ht="15.75" customHeight="1">
      <c r="A520" s="122"/>
      <c r="B520" s="72"/>
      <c r="C520" s="69"/>
      <c r="D520" s="67"/>
      <c r="E520" s="38" t="s">
        <v>19</v>
      </c>
      <c r="F520" s="39">
        <f t="shared" ref="F520:G525" si="97">H520+J520+L520+N520</f>
        <v>0</v>
      </c>
      <c r="G520" s="39">
        <f t="shared" si="97"/>
        <v>0</v>
      </c>
      <c r="H520" s="39">
        <v>0</v>
      </c>
      <c r="I520" s="39">
        <v>0</v>
      </c>
      <c r="J520" s="39">
        <v>0</v>
      </c>
      <c r="K520" s="39">
        <v>0</v>
      </c>
      <c r="L520" s="39">
        <v>0</v>
      </c>
      <c r="M520" s="6">
        <v>0</v>
      </c>
      <c r="N520" s="6">
        <v>0</v>
      </c>
      <c r="O520" s="6">
        <v>0</v>
      </c>
      <c r="P520" s="64" t="s">
        <v>15</v>
      </c>
      <c r="Q520" s="5"/>
      <c r="R520" s="61"/>
    </row>
    <row r="521" spans="1:18" ht="15.75" customHeight="1">
      <c r="A521" s="122"/>
      <c r="B521" s="72"/>
      <c r="C521" s="69"/>
      <c r="D521" s="67"/>
      <c r="E521" s="38" t="s">
        <v>20</v>
      </c>
      <c r="F521" s="39">
        <f t="shared" si="97"/>
        <v>0</v>
      </c>
      <c r="G521" s="39">
        <f t="shared" si="97"/>
        <v>0</v>
      </c>
      <c r="H521" s="39">
        <v>0</v>
      </c>
      <c r="I521" s="39">
        <v>0</v>
      </c>
      <c r="J521" s="39">
        <v>0</v>
      </c>
      <c r="K521" s="39">
        <v>0</v>
      </c>
      <c r="L521" s="39">
        <v>0</v>
      </c>
      <c r="M521" s="6">
        <v>0</v>
      </c>
      <c r="N521" s="6">
        <v>0</v>
      </c>
      <c r="O521" s="6">
        <v>0</v>
      </c>
      <c r="P521" s="65"/>
      <c r="Q521" s="5"/>
      <c r="R521" s="61"/>
    </row>
    <row r="522" spans="1:18" ht="15.75" customHeight="1">
      <c r="A522" s="122"/>
      <c r="B522" s="72"/>
      <c r="C522" s="69"/>
      <c r="D522" s="67"/>
      <c r="E522" s="38" t="s">
        <v>41</v>
      </c>
      <c r="F522" s="39">
        <f t="shared" si="97"/>
        <v>0</v>
      </c>
      <c r="G522" s="39">
        <f t="shared" si="97"/>
        <v>0</v>
      </c>
      <c r="H522" s="39">
        <v>0</v>
      </c>
      <c r="I522" s="39">
        <v>0</v>
      </c>
      <c r="J522" s="39">
        <v>0</v>
      </c>
      <c r="K522" s="39">
        <v>0</v>
      </c>
      <c r="L522" s="39">
        <v>0</v>
      </c>
      <c r="M522" s="6">
        <v>0</v>
      </c>
      <c r="N522" s="6">
        <v>0</v>
      </c>
      <c r="O522" s="6">
        <v>0</v>
      </c>
      <c r="P522" s="65"/>
      <c r="Q522" s="5"/>
      <c r="R522" s="61"/>
    </row>
    <row r="523" spans="1:18" ht="15.75" customHeight="1">
      <c r="A523" s="122"/>
      <c r="B523" s="72"/>
      <c r="C523" s="69"/>
      <c r="D523" s="67"/>
      <c r="E523" s="38" t="s">
        <v>42</v>
      </c>
      <c r="F523" s="39">
        <f t="shared" si="97"/>
        <v>68.5</v>
      </c>
      <c r="G523" s="39">
        <f t="shared" si="97"/>
        <v>0</v>
      </c>
      <c r="H523" s="39">
        <v>68.5</v>
      </c>
      <c r="I523" s="39">
        <v>0</v>
      </c>
      <c r="J523" s="39">
        <v>0</v>
      </c>
      <c r="K523" s="39">
        <v>0</v>
      </c>
      <c r="L523" s="39">
        <v>0</v>
      </c>
      <c r="M523" s="6">
        <v>0</v>
      </c>
      <c r="N523" s="6">
        <v>0</v>
      </c>
      <c r="O523" s="6">
        <v>0</v>
      </c>
      <c r="P523" s="65"/>
      <c r="Q523" s="5"/>
      <c r="R523" s="61"/>
    </row>
    <row r="524" spans="1:18" ht="14.25" customHeight="1">
      <c r="A524" s="122"/>
      <c r="B524" s="72"/>
      <c r="C524" s="69"/>
      <c r="D524" s="67"/>
      <c r="E524" s="38" t="s">
        <v>43</v>
      </c>
      <c r="F524" s="39">
        <f t="shared" si="97"/>
        <v>927.6</v>
      </c>
      <c r="G524" s="39">
        <f t="shared" si="97"/>
        <v>0</v>
      </c>
      <c r="H524" s="39">
        <v>927.6</v>
      </c>
      <c r="I524" s="39">
        <v>0</v>
      </c>
      <c r="J524" s="39">
        <v>0</v>
      </c>
      <c r="K524" s="39">
        <v>0</v>
      </c>
      <c r="L524" s="39">
        <v>0</v>
      </c>
      <c r="M524" s="6">
        <v>0</v>
      </c>
      <c r="N524" s="6">
        <v>0</v>
      </c>
      <c r="O524" s="6">
        <v>0</v>
      </c>
      <c r="P524" s="65"/>
      <c r="Q524" s="5"/>
      <c r="R524" s="61"/>
    </row>
    <row r="525" spans="1:18" ht="15.75" customHeight="1">
      <c r="A525" s="122"/>
      <c r="B525" s="72"/>
      <c r="C525" s="69"/>
      <c r="D525" s="67"/>
      <c r="E525" s="38" t="s">
        <v>44</v>
      </c>
      <c r="F525" s="39">
        <f t="shared" si="97"/>
        <v>0</v>
      </c>
      <c r="G525" s="39">
        <f t="shared" si="97"/>
        <v>0</v>
      </c>
      <c r="H525" s="39">
        <v>0</v>
      </c>
      <c r="I525" s="39">
        <v>0</v>
      </c>
      <c r="J525" s="39">
        <v>0</v>
      </c>
      <c r="K525" s="39">
        <v>0</v>
      </c>
      <c r="L525" s="39">
        <v>0</v>
      </c>
      <c r="M525" s="6">
        <v>0</v>
      </c>
      <c r="N525" s="6">
        <v>0</v>
      </c>
      <c r="O525" s="6">
        <v>0</v>
      </c>
      <c r="P525" s="65"/>
      <c r="Q525" s="5"/>
      <c r="R525" s="61"/>
    </row>
    <row r="526" spans="1:18" ht="15.75" hidden="1" customHeight="1">
      <c r="A526" s="49"/>
      <c r="B526" s="72"/>
      <c r="C526" s="69"/>
      <c r="D526" s="67"/>
      <c r="E526" s="38"/>
      <c r="F526" s="39"/>
      <c r="G526" s="39"/>
      <c r="H526" s="39"/>
      <c r="I526" s="39"/>
      <c r="J526" s="39"/>
      <c r="K526" s="39"/>
      <c r="L526" s="39"/>
      <c r="M526" s="6"/>
      <c r="N526" s="6"/>
      <c r="O526" s="6"/>
      <c r="P526" s="65"/>
      <c r="Q526" s="5"/>
      <c r="R526" s="61"/>
    </row>
    <row r="527" spans="1:18" ht="15.75" hidden="1" customHeight="1">
      <c r="A527" s="49"/>
      <c r="B527" s="72"/>
      <c r="C527" s="69"/>
      <c r="D527" s="67"/>
      <c r="E527" s="38"/>
      <c r="F527" s="39"/>
      <c r="G527" s="39"/>
      <c r="H527" s="39"/>
      <c r="I527" s="39"/>
      <c r="J527" s="39"/>
      <c r="K527" s="39"/>
      <c r="L527" s="39"/>
      <c r="M527" s="6"/>
      <c r="N527" s="6"/>
      <c r="O527" s="6"/>
      <c r="P527" s="65"/>
      <c r="Q527" s="5"/>
      <c r="R527" s="61"/>
    </row>
    <row r="528" spans="1:18" ht="15.75" hidden="1" customHeight="1">
      <c r="A528" s="49"/>
      <c r="B528" s="72"/>
      <c r="C528" s="69"/>
      <c r="D528" s="67"/>
      <c r="E528" s="38"/>
      <c r="F528" s="39"/>
      <c r="G528" s="39"/>
      <c r="H528" s="39"/>
      <c r="I528" s="39"/>
      <c r="J528" s="39"/>
      <c r="K528" s="39"/>
      <c r="L528" s="39"/>
      <c r="M528" s="6"/>
      <c r="N528" s="6"/>
      <c r="O528" s="6"/>
      <c r="P528" s="65"/>
      <c r="Q528" s="5"/>
      <c r="R528" s="61"/>
    </row>
    <row r="529" spans="1:18" ht="15.75" hidden="1" customHeight="1">
      <c r="A529" s="49"/>
      <c r="B529" s="72"/>
      <c r="C529" s="69"/>
      <c r="D529" s="67"/>
      <c r="E529" s="38"/>
      <c r="F529" s="39"/>
      <c r="G529" s="39"/>
      <c r="H529" s="39"/>
      <c r="I529" s="39"/>
      <c r="J529" s="39"/>
      <c r="K529" s="39"/>
      <c r="L529" s="39"/>
      <c r="M529" s="6"/>
      <c r="N529" s="6"/>
      <c r="O529" s="6"/>
      <c r="P529" s="65"/>
      <c r="Q529" s="5"/>
      <c r="R529" s="61"/>
    </row>
    <row r="530" spans="1:18" ht="15.75" hidden="1" customHeight="1">
      <c r="A530" s="50"/>
      <c r="B530" s="73"/>
      <c r="C530" s="70"/>
      <c r="D530" s="67"/>
      <c r="E530" s="38"/>
      <c r="F530" s="39"/>
      <c r="G530" s="39"/>
      <c r="H530" s="39"/>
      <c r="I530" s="39"/>
      <c r="J530" s="39"/>
      <c r="K530" s="39"/>
      <c r="L530" s="39"/>
      <c r="M530" s="6"/>
      <c r="N530" s="6"/>
      <c r="O530" s="6"/>
      <c r="P530" s="66"/>
      <c r="Q530" s="5"/>
      <c r="R530" s="61"/>
    </row>
    <row r="531" spans="1:18" ht="15.75" customHeight="1">
      <c r="A531" s="78" t="s">
        <v>88</v>
      </c>
      <c r="B531" s="71" t="s">
        <v>116</v>
      </c>
      <c r="C531" s="68" t="s">
        <v>36</v>
      </c>
      <c r="D531" s="67" t="s">
        <v>25</v>
      </c>
      <c r="E531" s="38" t="s">
        <v>9</v>
      </c>
      <c r="F531" s="39">
        <f>SUM(F532:F542)</f>
        <v>1332.8</v>
      </c>
      <c r="G531" s="39">
        <f>SUM(G532:G542)</f>
        <v>0</v>
      </c>
      <c r="H531" s="39">
        <f t="shared" ref="H531:M531" si="98">SUM(H532:H542)</f>
        <v>1332.8</v>
      </c>
      <c r="I531" s="39">
        <f t="shared" si="98"/>
        <v>0</v>
      </c>
      <c r="J531" s="39">
        <f t="shared" si="98"/>
        <v>0</v>
      </c>
      <c r="K531" s="39">
        <f t="shared" si="98"/>
        <v>0</v>
      </c>
      <c r="L531" s="39">
        <f t="shared" si="98"/>
        <v>0</v>
      </c>
      <c r="M531" s="6">
        <f t="shared" si="98"/>
        <v>0</v>
      </c>
      <c r="N531" s="6">
        <f>SUM(N532:N542)</f>
        <v>0</v>
      </c>
      <c r="O531" s="6">
        <f>SUM(O532:O542)</f>
        <v>0</v>
      </c>
      <c r="P531" s="7"/>
      <c r="Q531" s="5"/>
      <c r="R531" s="61"/>
    </row>
    <row r="532" spans="1:18" ht="15.75" customHeight="1">
      <c r="A532" s="122"/>
      <c r="B532" s="72"/>
      <c r="C532" s="69"/>
      <c r="D532" s="67"/>
      <c r="E532" s="38" t="s">
        <v>19</v>
      </c>
      <c r="F532" s="39">
        <f t="shared" ref="F532:G537" si="99">H532+J532+L532+N532</f>
        <v>0</v>
      </c>
      <c r="G532" s="39">
        <f t="shared" si="99"/>
        <v>0</v>
      </c>
      <c r="H532" s="39">
        <v>0</v>
      </c>
      <c r="I532" s="39">
        <v>0</v>
      </c>
      <c r="J532" s="39">
        <v>0</v>
      </c>
      <c r="K532" s="39">
        <v>0</v>
      </c>
      <c r="L532" s="39">
        <v>0</v>
      </c>
      <c r="M532" s="6">
        <v>0</v>
      </c>
      <c r="N532" s="6">
        <v>0</v>
      </c>
      <c r="O532" s="6">
        <v>0</v>
      </c>
      <c r="P532" s="95" t="s">
        <v>15</v>
      </c>
      <c r="Q532" s="5"/>
      <c r="R532" s="61"/>
    </row>
    <row r="533" spans="1:18" ht="14.25" customHeight="1">
      <c r="A533" s="122"/>
      <c r="B533" s="72"/>
      <c r="C533" s="69"/>
      <c r="D533" s="67"/>
      <c r="E533" s="38" t="s">
        <v>20</v>
      </c>
      <c r="F533" s="39">
        <f t="shared" si="99"/>
        <v>0</v>
      </c>
      <c r="G533" s="39">
        <f t="shared" si="99"/>
        <v>0</v>
      </c>
      <c r="H533" s="39">
        <v>0</v>
      </c>
      <c r="I533" s="39">
        <v>0</v>
      </c>
      <c r="J533" s="39">
        <v>0</v>
      </c>
      <c r="K533" s="39">
        <v>0</v>
      </c>
      <c r="L533" s="39">
        <v>0</v>
      </c>
      <c r="M533" s="6">
        <v>0</v>
      </c>
      <c r="N533" s="6">
        <v>0</v>
      </c>
      <c r="O533" s="6">
        <v>0</v>
      </c>
      <c r="P533" s="95"/>
      <c r="Q533" s="5"/>
      <c r="R533" s="61"/>
    </row>
    <row r="534" spans="1:18" ht="15" customHeight="1">
      <c r="A534" s="122"/>
      <c r="B534" s="72"/>
      <c r="C534" s="69"/>
      <c r="D534" s="67"/>
      <c r="E534" s="38" t="s">
        <v>41</v>
      </c>
      <c r="F534" s="39">
        <f t="shared" si="99"/>
        <v>0</v>
      </c>
      <c r="G534" s="39">
        <f t="shared" si="99"/>
        <v>0</v>
      </c>
      <c r="H534" s="39">
        <v>0</v>
      </c>
      <c r="I534" s="39">
        <v>0</v>
      </c>
      <c r="J534" s="39">
        <v>0</v>
      </c>
      <c r="K534" s="39">
        <v>0</v>
      </c>
      <c r="L534" s="39">
        <v>0</v>
      </c>
      <c r="M534" s="6">
        <v>0</v>
      </c>
      <c r="N534" s="6">
        <v>0</v>
      </c>
      <c r="O534" s="6">
        <v>0</v>
      </c>
      <c r="P534" s="95"/>
      <c r="Q534" s="5"/>
      <c r="R534" s="61"/>
    </row>
    <row r="535" spans="1:18" ht="15.75" customHeight="1">
      <c r="A535" s="122"/>
      <c r="B535" s="72"/>
      <c r="C535" s="69"/>
      <c r="D535" s="67"/>
      <c r="E535" s="38" t="s">
        <v>42</v>
      </c>
      <c r="F535" s="39">
        <f t="shared" si="99"/>
        <v>91.5</v>
      </c>
      <c r="G535" s="39">
        <f t="shared" si="99"/>
        <v>0</v>
      </c>
      <c r="H535" s="39">
        <v>91.5</v>
      </c>
      <c r="I535" s="39">
        <v>0</v>
      </c>
      <c r="J535" s="39">
        <v>0</v>
      </c>
      <c r="K535" s="39">
        <v>0</v>
      </c>
      <c r="L535" s="39">
        <v>0</v>
      </c>
      <c r="M535" s="6">
        <v>0</v>
      </c>
      <c r="N535" s="6">
        <v>0</v>
      </c>
      <c r="O535" s="6">
        <v>0</v>
      </c>
      <c r="P535" s="95"/>
      <c r="Q535" s="5"/>
      <c r="R535" s="61"/>
    </row>
    <row r="536" spans="1:18" ht="15" customHeight="1">
      <c r="A536" s="122"/>
      <c r="B536" s="72"/>
      <c r="C536" s="69"/>
      <c r="D536" s="67"/>
      <c r="E536" s="38" t="s">
        <v>43</v>
      </c>
      <c r="F536" s="39">
        <f t="shared" si="99"/>
        <v>1241.3</v>
      </c>
      <c r="G536" s="39">
        <f t="shared" si="99"/>
        <v>0</v>
      </c>
      <c r="H536" s="39">
        <v>1241.3</v>
      </c>
      <c r="I536" s="39">
        <v>0</v>
      </c>
      <c r="J536" s="39">
        <v>0</v>
      </c>
      <c r="K536" s="39">
        <v>0</v>
      </c>
      <c r="L536" s="39">
        <v>0</v>
      </c>
      <c r="M536" s="6">
        <v>0</v>
      </c>
      <c r="N536" s="6">
        <v>0</v>
      </c>
      <c r="O536" s="6">
        <v>0</v>
      </c>
      <c r="P536" s="95"/>
      <c r="Q536" s="5"/>
      <c r="R536" s="61"/>
    </row>
    <row r="537" spans="1:18" ht="16.5" customHeight="1">
      <c r="A537" s="122"/>
      <c r="B537" s="72"/>
      <c r="C537" s="69"/>
      <c r="D537" s="67"/>
      <c r="E537" s="38" t="s">
        <v>44</v>
      </c>
      <c r="F537" s="39">
        <f t="shared" si="99"/>
        <v>0</v>
      </c>
      <c r="G537" s="39">
        <f t="shared" si="99"/>
        <v>0</v>
      </c>
      <c r="H537" s="39">
        <v>0</v>
      </c>
      <c r="I537" s="39">
        <v>0</v>
      </c>
      <c r="J537" s="39">
        <v>0</v>
      </c>
      <c r="K537" s="39">
        <v>0</v>
      </c>
      <c r="L537" s="39">
        <v>0</v>
      </c>
      <c r="M537" s="6">
        <v>0</v>
      </c>
      <c r="N537" s="6">
        <v>0</v>
      </c>
      <c r="O537" s="6">
        <v>0</v>
      </c>
      <c r="P537" s="95"/>
      <c r="Q537" s="5"/>
      <c r="R537" s="61"/>
    </row>
    <row r="538" spans="1:18" ht="15.75" hidden="1" customHeight="1">
      <c r="A538" s="45"/>
      <c r="B538" s="72"/>
      <c r="C538" s="69"/>
      <c r="D538" s="67"/>
      <c r="E538" s="38"/>
      <c r="F538" s="39"/>
      <c r="G538" s="39"/>
      <c r="H538" s="39"/>
      <c r="I538" s="39"/>
      <c r="J538" s="39"/>
      <c r="K538" s="39"/>
      <c r="L538" s="39"/>
      <c r="M538" s="6"/>
      <c r="N538" s="6"/>
      <c r="O538" s="6"/>
      <c r="P538" s="9"/>
      <c r="Q538" s="5"/>
      <c r="R538" s="61"/>
    </row>
    <row r="539" spans="1:18" ht="15.75" hidden="1" customHeight="1">
      <c r="A539" s="45"/>
      <c r="B539" s="72"/>
      <c r="C539" s="69"/>
      <c r="D539" s="67"/>
      <c r="E539" s="38"/>
      <c r="F539" s="39"/>
      <c r="G539" s="39"/>
      <c r="H539" s="39"/>
      <c r="I539" s="39"/>
      <c r="J539" s="39"/>
      <c r="K539" s="39"/>
      <c r="L539" s="39"/>
      <c r="M539" s="6"/>
      <c r="N539" s="6"/>
      <c r="O539" s="6"/>
      <c r="P539" s="9"/>
      <c r="Q539" s="5"/>
      <c r="R539" s="61"/>
    </row>
    <row r="540" spans="1:18" ht="15.75" hidden="1" customHeight="1">
      <c r="A540" s="45"/>
      <c r="B540" s="72"/>
      <c r="C540" s="69"/>
      <c r="D540" s="67"/>
      <c r="E540" s="38"/>
      <c r="F540" s="39"/>
      <c r="G540" s="39"/>
      <c r="H540" s="39"/>
      <c r="I540" s="39"/>
      <c r="J540" s="39"/>
      <c r="K540" s="39"/>
      <c r="L540" s="39"/>
      <c r="M540" s="6"/>
      <c r="N540" s="6"/>
      <c r="O540" s="6"/>
      <c r="P540" s="9"/>
      <c r="Q540" s="5"/>
      <c r="R540" s="61"/>
    </row>
    <row r="541" spans="1:18" ht="15.75" hidden="1" customHeight="1">
      <c r="A541" s="45"/>
      <c r="B541" s="72"/>
      <c r="C541" s="69"/>
      <c r="D541" s="67"/>
      <c r="E541" s="38"/>
      <c r="F541" s="39"/>
      <c r="G541" s="39"/>
      <c r="H541" s="39"/>
      <c r="I541" s="39"/>
      <c r="J541" s="39"/>
      <c r="K541" s="39"/>
      <c r="L541" s="39"/>
      <c r="M541" s="6"/>
      <c r="N541" s="6"/>
      <c r="O541" s="6"/>
      <c r="P541" s="9"/>
      <c r="Q541" s="5"/>
      <c r="R541" s="61"/>
    </row>
    <row r="542" spans="1:18" ht="15.75" hidden="1" customHeight="1">
      <c r="A542" s="46"/>
      <c r="B542" s="73"/>
      <c r="C542" s="70"/>
      <c r="D542" s="67"/>
      <c r="E542" s="38"/>
      <c r="F542" s="39"/>
      <c r="G542" s="39"/>
      <c r="H542" s="39"/>
      <c r="I542" s="39"/>
      <c r="J542" s="39"/>
      <c r="K542" s="39"/>
      <c r="L542" s="39"/>
      <c r="M542" s="6"/>
      <c r="N542" s="6"/>
      <c r="O542" s="6"/>
      <c r="P542" s="7"/>
      <c r="Q542" s="5"/>
      <c r="R542" s="61"/>
    </row>
    <row r="543" spans="1:18" ht="12.75" hidden="1" customHeight="1">
      <c r="A543" s="96"/>
      <c r="B543" s="82"/>
      <c r="C543" s="90"/>
      <c r="D543" s="90"/>
      <c r="E543" s="40"/>
      <c r="F543" s="41"/>
      <c r="G543" s="41"/>
      <c r="H543" s="41"/>
      <c r="I543" s="41"/>
      <c r="J543" s="41"/>
      <c r="K543" s="41"/>
      <c r="L543" s="41"/>
      <c r="M543" s="14"/>
      <c r="N543" s="14"/>
      <c r="O543" s="14"/>
      <c r="P543" s="84"/>
      <c r="Q543" s="5"/>
      <c r="R543" s="61"/>
    </row>
    <row r="544" spans="1:18" ht="12.75" hidden="1" customHeight="1">
      <c r="A544" s="96"/>
      <c r="B544" s="82"/>
      <c r="C544" s="90"/>
      <c r="D544" s="90"/>
      <c r="E544" s="40"/>
      <c r="F544" s="41"/>
      <c r="G544" s="41"/>
      <c r="H544" s="41"/>
      <c r="I544" s="41"/>
      <c r="J544" s="41"/>
      <c r="K544" s="41"/>
      <c r="L544" s="41"/>
      <c r="M544" s="14"/>
      <c r="N544" s="14"/>
      <c r="O544" s="14"/>
      <c r="P544" s="84"/>
      <c r="Q544" s="5"/>
      <c r="R544" s="61"/>
    </row>
    <row r="545" spans="1:21" ht="12.75" hidden="1" customHeight="1">
      <c r="A545" s="96"/>
      <c r="B545" s="82"/>
      <c r="C545" s="90"/>
      <c r="D545" s="90"/>
      <c r="E545" s="40"/>
      <c r="F545" s="41"/>
      <c r="G545" s="41"/>
      <c r="H545" s="41"/>
      <c r="I545" s="41"/>
      <c r="J545" s="41"/>
      <c r="K545" s="41"/>
      <c r="L545" s="41"/>
      <c r="M545" s="14"/>
      <c r="N545" s="14"/>
      <c r="O545" s="14"/>
      <c r="P545" s="84"/>
      <c r="Q545" s="5"/>
      <c r="R545" s="61"/>
    </row>
    <row r="546" spans="1:21" ht="12.75" hidden="1" customHeight="1">
      <c r="A546" s="96"/>
      <c r="B546" s="82"/>
      <c r="C546" s="90"/>
      <c r="D546" s="90"/>
      <c r="E546" s="40"/>
      <c r="F546" s="41"/>
      <c r="G546" s="41"/>
      <c r="H546" s="41"/>
      <c r="I546" s="41"/>
      <c r="J546" s="41"/>
      <c r="K546" s="41"/>
      <c r="L546" s="41"/>
      <c r="M546" s="14"/>
      <c r="N546" s="14"/>
      <c r="O546" s="14"/>
      <c r="P546" s="84"/>
      <c r="Q546" s="5"/>
      <c r="R546" s="61"/>
    </row>
    <row r="547" spans="1:21" ht="12.75" hidden="1" customHeight="1">
      <c r="A547" s="96"/>
      <c r="B547" s="83"/>
      <c r="C547" s="91"/>
      <c r="D547" s="91"/>
      <c r="E547" s="40"/>
      <c r="F547" s="41"/>
      <c r="G547" s="41"/>
      <c r="H547" s="41"/>
      <c r="I547" s="41"/>
      <c r="J547" s="41"/>
      <c r="K547" s="41"/>
      <c r="L547" s="41"/>
      <c r="M547" s="14"/>
      <c r="N547" s="14"/>
      <c r="O547" s="14"/>
      <c r="P547" s="85"/>
      <c r="Q547" s="5"/>
      <c r="R547" s="61"/>
      <c r="S547" s="30"/>
    </row>
    <row r="548" spans="1:21" s="30" customFormat="1" ht="15.75" customHeight="1">
      <c r="A548" s="96"/>
      <c r="B548" s="108" t="s">
        <v>90</v>
      </c>
      <c r="C548" s="67"/>
      <c r="D548" s="68"/>
      <c r="E548" s="37" t="s">
        <v>9</v>
      </c>
      <c r="F548" s="42">
        <f>SUM(F549:F554)</f>
        <v>489627.1</v>
      </c>
      <c r="G548" s="42">
        <f>SUM(G549:G554)</f>
        <v>0</v>
      </c>
      <c r="H548" s="42">
        <f t="shared" ref="H548:O548" si="100">SUM(H549:H554)</f>
        <v>395967.2</v>
      </c>
      <c r="I548" s="42">
        <f t="shared" si="100"/>
        <v>0</v>
      </c>
      <c r="J548" s="42">
        <f t="shared" si="100"/>
        <v>0</v>
      </c>
      <c r="K548" s="42">
        <f t="shared" si="100"/>
        <v>0</v>
      </c>
      <c r="L548" s="42">
        <f t="shared" si="100"/>
        <v>93659.9</v>
      </c>
      <c r="M548" s="42">
        <f t="shared" si="100"/>
        <v>0</v>
      </c>
      <c r="N548" s="2">
        <f t="shared" si="100"/>
        <v>0</v>
      </c>
      <c r="O548" s="2">
        <f t="shared" si="100"/>
        <v>0</v>
      </c>
      <c r="P548" s="9"/>
      <c r="Q548" s="1"/>
      <c r="R548" s="60"/>
      <c r="T548" s="53"/>
      <c r="U548" s="53"/>
    </row>
    <row r="549" spans="1:21" s="30" customFormat="1" ht="15.75" customHeight="1">
      <c r="A549" s="96"/>
      <c r="B549" s="108"/>
      <c r="C549" s="67"/>
      <c r="D549" s="69"/>
      <c r="E549" s="37" t="s">
        <v>19</v>
      </c>
      <c r="F549" s="42">
        <f>H549+J549+L549+N549</f>
        <v>232146.69999999998</v>
      </c>
      <c r="G549" s="42">
        <f t="shared" ref="G549:G554" si="101">I549+K549+M549+O549</f>
        <v>0</v>
      </c>
      <c r="H549" s="42">
        <f>H28+H198+H232</f>
        <v>138486.79999999999</v>
      </c>
      <c r="I549" s="42">
        <f t="shared" ref="I549:O554" si="102">I113+I125+I164+I176</f>
        <v>0</v>
      </c>
      <c r="J549" s="42">
        <f t="shared" si="102"/>
        <v>0</v>
      </c>
      <c r="K549" s="42">
        <f t="shared" si="102"/>
        <v>0</v>
      </c>
      <c r="L549" s="42">
        <f t="shared" si="102"/>
        <v>93659.9</v>
      </c>
      <c r="M549" s="42">
        <f t="shared" si="102"/>
        <v>0</v>
      </c>
      <c r="N549" s="2">
        <f t="shared" si="102"/>
        <v>0</v>
      </c>
      <c r="O549" s="2">
        <f t="shared" si="102"/>
        <v>0</v>
      </c>
      <c r="P549" s="9"/>
      <c r="Q549" s="1"/>
      <c r="R549" s="60"/>
      <c r="S549" s="31"/>
      <c r="T549" s="53"/>
      <c r="U549" s="53"/>
    </row>
    <row r="550" spans="1:21" s="30" customFormat="1" ht="26.45" customHeight="1">
      <c r="A550" s="96"/>
      <c r="B550" s="108"/>
      <c r="C550" s="67"/>
      <c r="D550" s="69"/>
      <c r="E550" s="37" t="s">
        <v>20</v>
      </c>
      <c r="F550" s="42">
        <f>H550+J550+L550+N550</f>
        <v>26867</v>
      </c>
      <c r="G550" s="42">
        <f t="shared" si="101"/>
        <v>0</v>
      </c>
      <c r="H550" s="42">
        <f t="shared" ref="H550:H554" si="103">H29+H199+H233</f>
        <v>26867</v>
      </c>
      <c r="I550" s="42">
        <f t="shared" si="102"/>
        <v>0</v>
      </c>
      <c r="J550" s="42">
        <f t="shared" si="102"/>
        <v>0</v>
      </c>
      <c r="K550" s="42">
        <f t="shared" si="102"/>
        <v>0</v>
      </c>
      <c r="L550" s="42">
        <f t="shared" si="102"/>
        <v>0</v>
      </c>
      <c r="M550" s="42">
        <f t="shared" si="102"/>
        <v>0</v>
      </c>
      <c r="N550" s="2">
        <f t="shared" si="102"/>
        <v>0</v>
      </c>
      <c r="O550" s="2">
        <f t="shared" si="102"/>
        <v>0</v>
      </c>
      <c r="P550" s="9"/>
      <c r="Q550" s="1"/>
      <c r="R550" s="60"/>
      <c r="T550" s="53"/>
      <c r="U550" s="53"/>
    </row>
    <row r="551" spans="1:21" s="30" customFormat="1" ht="15.75" customHeight="1">
      <c r="A551" s="96"/>
      <c r="B551" s="108"/>
      <c r="C551" s="67"/>
      <c r="D551" s="69"/>
      <c r="E551" s="37" t="s">
        <v>41</v>
      </c>
      <c r="F551" s="42">
        <f t="shared" ref="F551:F554" si="104">H551+J551+L551+N551</f>
        <v>170400</v>
      </c>
      <c r="G551" s="42">
        <f t="shared" si="101"/>
        <v>0</v>
      </c>
      <c r="H551" s="42">
        <f t="shared" si="103"/>
        <v>170400</v>
      </c>
      <c r="I551" s="42">
        <f t="shared" si="102"/>
        <v>0</v>
      </c>
      <c r="J551" s="42">
        <f t="shared" si="102"/>
        <v>0</v>
      </c>
      <c r="K551" s="42">
        <f t="shared" si="102"/>
        <v>0</v>
      </c>
      <c r="L551" s="42">
        <f t="shared" si="102"/>
        <v>0</v>
      </c>
      <c r="M551" s="42">
        <f t="shared" si="102"/>
        <v>0</v>
      </c>
      <c r="N551" s="2">
        <f t="shared" si="102"/>
        <v>0</v>
      </c>
      <c r="O551" s="2">
        <f t="shared" si="102"/>
        <v>0</v>
      </c>
      <c r="P551" s="9"/>
      <c r="Q551" s="1"/>
      <c r="R551" s="60"/>
      <c r="T551" s="53"/>
      <c r="U551" s="53"/>
    </row>
    <row r="552" spans="1:21" s="30" customFormat="1" ht="15.75" customHeight="1">
      <c r="A552" s="96"/>
      <c r="B552" s="108"/>
      <c r="C552" s="67"/>
      <c r="D552" s="69"/>
      <c r="E552" s="37" t="s">
        <v>42</v>
      </c>
      <c r="F552" s="42">
        <f t="shared" si="104"/>
        <v>37166.699999999997</v>
      </c>
      <c r="G552" s="42">
        <f t="shared" si="101"/>
        <v>0</v>
      </c>
      <c r="H552" s="42">
        <f>H31+H201+H235</f>
        <v>37166.699999999997</v>
      </c>
      <c r="I552" s="42">
        <f t="shared" si="102"/>
        <v>0</v>
      </c>
      <c r="J552" s="42">
        <f t="shared" si="102"/>
        <v>0</v>
      </c>
      <c r="K552" s="42">
        <f t="shared" si="102"/>
        <v>0</v>
      </c>
      <c r="L552" s="42">
        <f t="shared" si="102"/>
        <v>0</v>
      </c>
      <c r="M552" s="42">
        <f t="shared" si="102"/>
        <v>0</v>
      </c>
      <c r="N552" s="2">
        <f t="shared" si="102"/>
        <v>0</v>
      </c>
      <c r="O552" s="2">
        <f t="shared" si="102"/>
        <v>0</v>
      </c>
      <c r="P552" s="9"/>
      <c r="Q552" s="1"/>
      <c r="R552" s="60"/>
      <c r="T552" s="53"/>
      <c r="U552" s="53"/>
    </row>
    <row r="553" spans="1:21" s="30" customFormat="1" ht="16.5" customHeight="1">
      <c r="A553" s="96"/>
      <c r="B553" s="108"/>
      <c r="C553" s="67"/>
      <c r="D553" s="69"/>
      <c r="E553" s="37" t="s">
        <v>43</v>
      </c>
      <c r="F553" s="42">
        <f>H553+J553+L553+N553</f>
        <v>20850</v>
      </c>
      <c r="G553" s="42">
        <f>I553+K553+M553+O553</f>
        <v>0</v>
      </c>
      <c r="H553" s="42">
        <f>H32+H202+H236</f>
        <v>20850</v>
      </c>
      <c r="I553" s="42">
        <f t="shared" si="102"/>
        <v>0</v>
      </c>
      <c r="J553" s="42">
        <f t="shared" si="102"/>
        <v>0</v>
      </c>
      <c r="K553" s="42">
        <f t="shared" si="102"/>
        <v>0</v>
      </c>
      <c r="L553" s="42">
        <f t="shared" si="102"/>
        <v>0</v>
      </c>
      <c r="M553" s="42">
        <f t="shared" si="102"/>
        <v>0</v>
      </c>
      <c r="N553" s="2">
        <f t="shared" si="102"/>
        <v>0</v>
      </c>
      <c r="O553" s="2">
        <f t="shared" si="102"/>
        <v>0</v>
      </c>
      <c r="P553" s="9"/>
      <c r="Q553" s="1"/>
      <c r="R553" s="60"/>
      <c r="T553" s="53"/>
      <c r="U553" s="53"/>
    </row>
    <row r="554" spans="1:21" s="30" customFormat="1" ht="18" customHeight="1">
      <c r="A554" s="96"/>
      <c r="B554" s="108"/>
      <c r="C554" s="67"/>
      <c r="D554" s="70"/>
      <c r="E554" s="37" t="s">
        <v>44</v>
      </c>
      <c r="F554" s="42">
        <f t="shared" si="104"/>
        <v>2196.6999999999998</v>
      </c>
      <c r="G554" s="42">
        <f t="shared" si="101"/>
        <v>0</v>
      </c>
      <c r="H554" s="42">
        <f t="shared" si="103"/>
        <v>2196.6999999999998</v>
      </c>
      <c r="I554" s="42">
        <f t="shared" si="102"/>
        <v>0</v>
      </c>
      <c r="J554" s="42">
        <f t="shared" si="102"/>
        <v>0</v>
      </c>
      <c r="K554" s="42">
        <f t="shared" si="102"/>
        <v>0</v>
      </c>
      <c r="L554" s="42">
        <f t="shared" si="102"/>
        <v>0</v>
      </c>
      <c r="M554" s="42">
        <f t="shared" si="102"/>
        <v>0</v>
      </c>
      <c r="N554" s="2">
        <f t="shared" si="102"/>
        <v>0</v>
      </c>
      <c r="O554" s="2">
        <f t="shared" si="102"/>
        <v>0</v>
      </c>
      <c r="P554" s="9"/>
      <c r="Q554" s="1"/>
      <c r="R554" s="60"/>
      <c r="T554" s="53"/>
      <c r="U554" s="53"/>
    </row>
    <row r="555" spans="1:21" ht="15.75" hidden="1" customHeight="1">
      <c r="A555" s="120"/>
      <c r="B555" s="17"/>
      <c r="C555" s="123"/>
      <c r="D555" s="67"/>
      <c r="E555" s="20" t="s">
        <v>16</v>
      </c>
      <c r="F555" s="2">
        <f t="shared" ref="F555:F559" si="105">H555+J555+L555+N555</f>
        <v>0</v>
      </c>
      <c r="G555" s="2">
        <f t="shared" ref="G555:G559" si="106">I555+K555+M555+O555</f>
        <v>0</v>
      </c>
      <c r="H555" s="2">
        <f t="shared" ref="H555:O555" si="107">H22</f>
        <v>0</v>
      </c>
      <c r="I555" s="2">
        <f t="shared" si="107"/>
        <v>0</v>
      </c>
      <c r="J555" s="2">
        <f t="shared" si="107"/>
        <v>0</v>
      </c>
      <c r="K555" s="2">
        <f t="shared" si="107"/>
        <v>0</v>
      </c>
      <c r="L555" s="2">
        <f t="shared" si="107"/>
        <v>0</v>
      </c>
      <c r="M555" s="2">
        <f t="shared" si="107"/>
        <v>0</v>
      </c>
      <c r="N555" s="2">
        <f t="shared" si="107"/>
        <v>0</v>
      </c>
      <c r="O555" s="2">
        <f t="shared" si="107"/>
        <v>0</v>
      </c>
      <c r="P555" s="9"/>
      <c r="Q555" s="1"/>
      <c r="R555" s="60"/>
    </row>
    <row r="556" spans="1:21" ht="15.75" hidden="1" customHeight="1">
      <c r="A556" s="120"/>
      <c r="B556" s="17"/>
      <c r="C556" s="123"/>
      <c r="D556" s="67"/>
      <c r="E556" s="20" t="s">
        <v>17</v>
      </c>
      <c r="F556" s="2">
        <f t="shared" si="105"/>
        <v>0</v>
      </c>
      <c r="G556" s="2">
        <f t="shared" si="106"/>
        <v>0</v>
      </c>
      <c r="H556" s="2">
        <f t="shared" ref="H556:O556" si="108">H23</f>
        <v>0</v>
      </c>
      <c r="I556" s="2">
        <f t="shared" si="108"/>
        <v>0</v>
      </c>
      <c r="J556" s="2">
        <f t="shared" si="108"/>
        <v>0</v>
      </c>
      <c r="K556" s="2">
        <f t="shared" si="108"/>
        <v>0</v>
      </c>
      <c r="L556" s="2">
        <f t="shared" si="108"/>
        <v>0</v>
      </c>
      <c r="M556" s="2">
        <f t="shared" si="108"/>
        <v>0</v>
      </c>
      <c r="N556" s="2">
        <f t="shared" si="108"/>
        <v>0</v>
      </c>
      <c r="O556" s="2">
        <f t="shared" si="108"/>
        <v>0</v>
      </c>
      <c r="P556" s="9"/>
      <c r="Q556" s="1"/>
      <c r="R556" s="60"/>
    </row>
    <row r="557" spans="1:21" ht="15.75" hidden="1" customHeight="1">
      <c r="A557" s="120"/>
      <c r="B557" s="17"/>
      <c r="C557" s="123"/>
      <c r="D557" s="67"/>
      <c r="E557" s="20" t="s">
        <v>18</v>
      </c>
      <c r="F557" s="2">
        <f t="shared" si="105"/>
        <v>0</v>
      </c>
      <c r="G557" s="2">
        <f t="shared" si="106"/>
        <v>0</v>
      </c>
      <c r="H557" s="2">
        <f>H24</f>
        <v>0</v>
      </c>
      <c r="I557" s="2">
        <f t="shared" ref="I557:O557" si="109">I24</f>
        <v>0</v>
      </c>
      <c r="J557" s="2">
        <f t="shared" si="109"/>
        <v>0</v>
      </c>
      <c r="K557" s="2">
        <f t="shared" si="109"/>
        <v>0</v>
      </c>
      <c r="L557" s="2">
        <f t="shared" si="109"/>
        <v>0</v>
      </c>
      <c r="M557" s="2">
        <f t="shared" si="109"/>
        <v>0</v>
      </c>
      <c r="N557" s="2">
        <f t="shared" si="109"/>
        <v>0</v>
      </c>
      <c r="O557" s="2">
        <f t="shared" si="109"/>
        <v>0</v>
      </c>
      <c r="P557" s="9"/>
      <c r="Q557" s="1"/>
      <c r="R557" s="60"/>
    </row>
    <row r="558" spans="1:21" ht="15.75" hidden="1" customHeight="1">
      <c r="A558" s="120"/>
      <c r="B558" s="17"/>
      <c r="C558" s="123"/>
      <c r="D558" s="67"/>
      <c r="E558" s="20" t="s">
        <v>19</v>
      </c>
      <c r="F558" s="2">
        <f t="shared" si="105"/>
        <v>0</v>
      </c>
      <c r="G558" s="2">
        <f t="shared" si="106"/>
        <v>0</v>
      </c>
      <c r="H558" s="2">
        <f>H25</f>
        <v>0</v>
      </c>
      <c r="I558" s="2">
        <f t="shared" ref="I558:O558" si="110">I25</f>
        <v>0</v>
      </c>
      <c r="J558" s="2">
        <f t="shared" si="110"/>
        <v>0</v>
      </c>
      <c r="K558" s="2">
        <f t="shared" si="110"/>
        <v>0</v>
      </c>
      <c r="L558" s="2">
        <f t="shared" si="110"/>
        <v>0</v>
      </c>
      <c r="M558" s="2">
        <f t="shared" si="110"/>
        <v>0</v>
      </c>
      <c r="N558" s="2">
        <f t="shared" si="110"/>
        <v>0</v>
      </c>
      <c r="O558" s="2">
        <f t="shared" si="110"/>
        <v>0</v>
      </c>
      <c r="P558" s="9"/>
      <c r="Q558" s="1"/>
      <c r="R558" s="60"/>
    </row>
    <row r="559" spans="1:21" ht="25.9" hidden="1" customHeight="1">
      <c r="A559" s="121"/>
      <c r="B559" s="18"/>
      <c r="C559" s="124"/>
      <c r="D559" s="67"/>
      <c r="E559" s="20" t="s">
        <v>20</v>
      </c>
      <c r="F559" s="2">
        <f t="shared" si="105"/>
        <v>0</v>
      </c>
      <c r="G559" s="2">
        <f t="shared" si="106"/>
        <v>0</v>
      </c>
      <c r="H559" s="2">
        <f t="shared" ref="H559:O559" si="111">H26</f>
        <v>0</v>
      </c>
      <c r="I559" s="2">
        <f t="shared" si="111"/>
        <v>0</v>
      </c>
      <c r="J559" s="2">
        <f t="shared" si="111"/>
        <v>0</v>
      </c>
      <c r="K559" s="2">
        <f t="shared" si="111"/>
        <v>0</v>
      </c>
      <c r="L559" s="2">
        <f t="shared" si="111"/>
        <v>0</v>
      </c>
      <c r="M559" s="2">
        <f t="shared" si="111"/>
        <v>0</v>
      </c>
      <c r="N559" s="2">
        <f t="shared" si="111"/>
        <v>0</v>
      </c>
      <c r="O559" s="2">
        <f t="shared" si="111"/>
        <v>0</v>
      </c>
      <c r="P559" s="7"/>
      <c r="Q559" s="3"/>
      <c r="R559" s="60"/>
    </row>
    <row r="560" spans="1:21" hidden="1">
      <c r="D560" s="10"/>
    </row>
    <row r="561" spans="1:18" hidden="1">
      <c r="D561" s="10"/>
      <c r="G561" s="28">
        <v>2015</v>
      </c>
      <c r="H561" s="33" t="e">
        <f>#REF!-#REF!</f>
        <v>#REF!</v>
      </c>
    </row>
    <row r="562" spans="1:18" hidden="1">
      <c r="D562" s="10"/>
      <c r="G562" s="28">
        <v>2016</v>
      </c>
      <c r="H562" s="33" t="e">
        <f>#REF!-#REF!</f>
        <v>#REF!</v>
      </c>
    </row>
    <row r="563" spans="1:18" hidden="1">
      <c r="D563" s="10"/>
      <c r="H563" s="33" t="e">
        <f>#REF!-#REF!</f>
        <v>#REF!</v>
      </c>
    </row>
    <row r="564" spans="1:18" hidden="1">
      <c r="D564" s="11"/>
      <c r="G564" s="28">
        <v>2017</v>
      </c>
      <c r="H564" s="33" t="e">
        <f>#REF!-#REF!</f>
        <v>#REF!</v>
      </c>
    </row>
    <row r="565" spans="1:18" hidden="1">
      <c r="G565" s="28">
        <v>2018</v>
      </c>
      <c r="H565" s="33" t="e">
        <f>#REF!-#REF!</f>
        <v>#REF!</v>
      </c>
    </row>
    <row r="566" spans="1:18" hidden="1"/>
    <row r="567" spans="1:18" hidden="1"/>
    <row r="568" spans="1:18">
      <c r="A568" s="34"/>
      <c r="B568" s="35"/>
      <c r="C568" s="35"/>
      <c r="D568" s="35"/>
      <c r="P568" s="36"/>
      <c r="Q568" s="34"/>
      <c r="R568" s="58"/>
    </row>
    <row r="569" spans="1:18">
      <c r="H569" s="33"/>
    </row>
    <row r="571" spans="1:18">
      <c r="H571" s="63"/>
    </row>
    <row r="573" spans="1:18">
      <c r="H573" s="63"/>
    </row>
  </sheetData>
  <mergeCells count="275">
    <mergeCell ref="A555:A559"/>
    <mergeCell ref="A231:A242"/>
    <mergeCell ref="A243:A254"/>
    <mergeCell ref="A267:A278"/>
    <mergeCell ref="C339:C350"/>
    <mergeCell ref="D339:D350"/>
    <mergeCell ref="D507:D518"/>
    <mergeCell ref="D531:D542"/>
    <mergeCell ref="C519:C530"/>
    <mergeCell ref="C483:C494"/>
    <mergeCell ref="B483:B494"/>
    <mergeCell ref="A255:A266"/>
    <mergeCell ref="A303:A314"/>
    <mergeCell ref="C459:C470"/>
    <mergeCell ref="D459:D470"/>
    <mergeCell ref="A363:A369"/>
    <mergeCell ref="A435:A441"/>
    <mergeCell ref="A447:A453"/>
    <mergeCell ref="A519:A525"/>
    <mergeCell ref="A531:A537"/>
    <mergeCell ref="C555:C559"/>
    <mergeCell ref="D555:D559"/>
    <mergeCell ref="D315:D326"/>
    <mergeCell ref="A279:A290"/>
    <mergeCell ref="A197:A203"/>
    <mergeCell ref="A214:A220"/>
    <mergeCell ref="A548:A554"/>
    <mergeCell ref="B548:B554"/>
    <mergeCell ref="C548:C554"/>
    <mergeCell ref="D548:D554"/>
    <mergeCell ref="A112:A118"/>
    <mergeCell ref="A124:A130"/>
    <mergeCell ref="A141:A147"/>
    <mergeCell ref="A163:A169"/>
    <mergeCell ref="A175:A181"/>
    <mergeCell ref="B112:B123"/>
    <mergeCell ref="B136:B140"/>
    <mergeCell ref="C141:C152"/>
    <mergeCell ref="D158:D162"/>
    <mergeCell ref="C197:C208"/>
    <mergeCell ref="D197:D208"/>
    <mergeCell ref="D327:D338"/>
    <mergeCell ref="D375:D386"/>
    <mergeCell ref="D387:D398"/>
    <mergeCell ref="B267:B278"/>
    <mergeCell ref="D112:D123"/>
    <mergeCell ref="C124:C135"/>
    <mergeCell ref="A315:A326"/>
    <mergeCell ref="A71:A77"/>
    <mergeCell ref="A88:A94"/>
    <mergeCell ref="C44:C48"/>
    <mergeCell ref="C49:C53"/>
    <mergeCell ref="D49:D53"/>
    <mergeCell ref="C66:C70"/>
    <mergeCell ref="A100:A106"/>
    <mergeCell ref="B39:B43"/>
    <mergeCell ref="B71:B82"/>
    <mergeCell ref="D71:D82"/>
    <mergeCell ref="B54:B65"/>
    <mergeCell ref="B88:B99"/>
    <mergeCell ref="A13:P13"/>
    <mergeCell ref="A8:P8"/>
    <mergeCell ref="A9:P9"/>
    <mergeCell ref="A10:P10"/>
    <mergeCell ref="F17:G18"/>
    <mergeCell ref="A17:A19"/>
    <mergeCell ref="H18:I18"/>
    <mergeCell ref="E17:E19"/>
    <mergeCell ref="D66:D70"/>
    <mergeCell ref="B49:B53"/>
    <mergeCell ref="C22:C26"/>
    <mergeCell ref="D22:D26"/>
    <mergeCell ref="P39:P43"/>
    <mergeCell ref="P44:P48"/>
    <mergeCell ref="D27:D38"/>
    <mergeCell ref="C27:C38"/>
    <mergeCell ref="C39:C43"/>
    <mergeCell ref="D39:D43"/>
    <mergeCell ref="P21:P33"/>
    <mergeCell ref="D44:D48"/>
    <mergeCell ref="B21:O21"/>
    <mergeCell ref="B27:B38"/>
    <mergeCell ref="C54:C65"/>
    <mergeCell ref="D54:D65"/>
    <mergeCell ref="A2:P2"/>
    <mergeCell ref="A3:P3"/>
    <mergeCell ref="A4:P4"/>
    <mergeCell ref="A5:P5"/>
    <mergeCell ref="C112:C123"/>
    <mergeCell ref="C83:C87"/>
    <mergeCell ref="P83:P87"/>
    <mergeCell ref="P100:P111"/>
    <mergeCell ref="H17:O17"/>
    <mergeCell ref="C17:C19"/>
    <mergeCell ref="D17:D19"/>
    <mergeCell ref="N18:O18"/>
    <mergeCell ref="J18:K18"/>
    <mergeCell ref="L18:M18"/>
    <mergeCell ref="B17:B19"/>
    <mergeCell ref="P17:P19"/>
    <mergeCell ref="B44:B48"/>
    <mergeCell ref="B83:B87"/>
    <mergeCell ref="B66:B70"/>
    <mergeCell ref="A27:A33"/>
    <mergeCell ref="A54:A60"/>
    <mergeCell ref="B100:B111"/>
    <mergeCell ref="C100:C111"/>
    <mergeCell ref="A7:P7"/>
    <mergeCell ref="P124:P135"/>
    <mergeCell ref="P71:P82"/>
    <mergeCell ref="P49:P53"/>
    <mergeCell ref="C88:C99"/>
    <mergeCell ref="C71:C82"/>
    <mergeCell ref="D124:D135"/>
    <mergeCell ref="P175:P186"/>
    <mergeCell ref="P163:P174"/>
    <mergeCell ref="D83:D87"/>
    <mergeCell ref="D88:D99"/>
    <mergeCell ref="P136:P140"/>
    <mergeCell ref="P54:P65"/>
    <mergeCell ref="P112:P123"/>
    <mergeCell ref="D136:D140"/>
    <mergeCell ref="P88:P99"/>
    <mergeCell ref="C175:C186"/>
    <mergeCell ref="C158:C162"/>
    <mergeCell ref="C163:C174"/>
    <mergeCell ref="P158:P162"/>
    <mergeCell ref="P141:P152"/>
    <mergeCell ref="P153:P157"/>
    <mergeCell ref="B187:B191"/>
    <mergeCell ref="B192:B196"/>
    <mergeCell ref="B163:B174"/>
    <mergeCell ref="B231:B242"/>
    <mergeCell ref="B197:B208"/>
    <mergeCell ref="B243:B254"/>
    <mergeCell ref="B153:B157"/>
    <mergeCell ref="B226:B230"/>
    <mergeCell ref="D187:D191"/>
    <mergeCell ref="D192:D196"/>
    <mergeCell ref="C192:C196"/>
    <mergeCell ref="C187:C191"/>
    <mergeCell ref="D231:D242"/>
    <mergeCell ref="D214:D225"/>
    <mergeCell ref="C209:C213"/>
    <mergeCell ref="D175:D186"/>
    <mergeCell ref="D226:D230"/>
    <mergeCell ref="B141:B152"/>
    <mergeCell ref="B175:B186"/>
    <mergeCell ref="D209:D213"/>
    <mergeCell ref="P215:P225"/>
    <mergeCell ref="P192:P196"/>
    <mergeCell ref="A387:A398"/>
    <mergeCell ref="B351:B362"/>
    <mergeCell ref="A351:A362"/>
    <mergeCell ref="A471:A482"/>
    <mergeCell ref="A291:A302"/>
    <mergeCell ref="A423:A434"/>
    <mergeCell ref="D423:D434"/>
    <mergeCell ref="C423:C434"/>
    <mergeCell ref="C411:C422"/>
    <mergeCell ref="P435:P446"/>
    <mergeCell ref="P447:P458"/>
    <mergeCell ref="P459:P470"/>
    <mergeCell ref="A459:A470"/>
    <mergeCell ref="D471:D482"/>
    <mergeCell ref="P328:P338"/>
    <mergeCell ref="A411:A422"/>
    <mergeCell ref="B411:B422"/>
    <mergeCell ref="B339:B350"/>
    <mergeCell ref="A339:A350"/>
    <mergeCell ref="A495:A506"/>
    <mergeCell ref="A483:A494"/>
    <mergeCell ref="P198:P208"/>
    <mergeCell ref="C153:C157"/>
    <mergeCell ref="P388:P398"/>
    <mergeCell ref="P424:P434"/>
    <mergeCell ref="P316:P326"/>
    <mergeCell ref="C315:C326"/>
    <mergeCell ref="P472:P482"/>
    <mergeCell ref="C447:C458"/>
    <mergeCell ref="D447:D458"/>
    <mergeCell ref="P292:P302"/>
    <mergeCell ref="D291:D302"/>
    <mergeCell ref="P268:P278"/>
    <mergeCell ref="D267:D278"/>
    <mergeCell ref="C267:C278"/>
    <mergeCell ref="P187:P191"/>
    <mergeCell ref="C226:C230"/>
    <mergeCell ref="C231:C242"/>
    <mergeCell ref="P496:P506"/>
    <mergeCell ref="P484:P494"/>
    <mergeCell ref="D483:D494"/>
    <mergeCell ref="C495:C506"/>
    <mergeCell ref="D495:D506"/>
    <mergeCell ref="B519:B530"/>
    <mergeCell ref="B531:B542"/>
    <mergeCell ref="P532:P537"/>
    <mergeCell ref="C507:C518"/>
    <mergeCell ref="D519:D530"/>
    <mergeCell ref="P508:P518"/>
    <mergeCell ref="P520:P530"/>
    <mergeCell ref="A543:A547"/>
    <mergeCell ref="B543:B547"/>
    <mergeCell ref="A507:A518"/>
    <mergeCell ref="B507:B518"/>
    <mergeCell ref="P543:P547"/>
    <mergeCell ref="C543:C547"/>
    <mergeCell ref="D543:D547"/>
    <mergeCell ref="C531:C542"/>
    <mergeCell ref="B495:B506"/>
    <mergeCell ref="A15:P15"/>
    <mergeCell ref="C243:C254"/>
    <mergeCell ref="D243:D254"/>
    <mergeCell ref="B209:B213"/>
    <mergeCell ref="P209:P213"/>
    <mergeCell ref="B214:B225"/>
    <mergeCell ref="P412:P422"/>
    <mergeCell ref="B423:B434"/>
    <mergeCell ref="D399:D410"/>
    <mergeCell ref="C399:C410"/>
    <mergeCell ref="B124:B135"/>
    <mergeCell ref="D163:D174"/>
    <mergeCell ref="D141:D152"/>
    <mergeCell ref="B158:B162"/>
    <mergeCell ref="C136:C140"/>
    <mergeCell ref="P66:P70"/>
    <mergeCell ref="D153:D157"/>
    <mergeCell ref="D100:D111"/>
    <mergeCell ref="A327:A338"/>
    <mergeCell ref="D279:D290"/>
    <mergeCell ref="P232:P242"/>
    <mergeCell ref="P226:P230"/>
    <mergeCell ref="C471:C482"/>
    <mergeCell ref="A375:A386"/>
    <mergeCell ref="B375:B386"/>
    <mergeCell ref="C351:C362"/>
    <mergeCell ref="C363:C374"/>
    <mergeCell ref="P352:P362"/>
    <mergeCell ref="A399:A410"/>
    <mergeCell ref="P376:P386"/>
    <mergeCell ref="B399:B410"/>
    <mergeCell ref="P364:P374"/>
    <mergeCell ref="B471:B482"/>
    <mergeCell ref="B327:B338"/>
    <mergeCell ref="B459:B470"/>
    <mergeCell ref="C435:C446"/>
    <mergeCell ref="D435:D446"/>
    <mergeCell ref="C327:C338"/>
    <mergeCell ref="B447:B458"/>
    <mergeCell ref="B435:B446"/>
    <mergeCell ref="D351:D362"/>
    <mergeCell ref="D363:D374"/>
    <mergeCell ref="C387:C398"/>
    <mergeCell ref="B387:B398"/>
    <mergeCell ref="D411:D422"/>
    <mergeCell ref="P304:P314"/>
    <mergeCell ref="D303:D314"/>
    <mergeCell ref="C303:C314"/>
    <mergeCell ref="B315:B326"/>
    <mergeCell ref="P400:P410"/>
    <mergeCell ref="C214:C225"/>
    <mergeCell ref="C255:C266"/>
    <mergeCell ref="P280:P290"/>
    <mergeCell ref="P244:P254"/>
    <mergeCell ref="B303:B314"/>
    <mergeCell ref="B255:B266"/>
    <mergeCell ref="C291:C302"/>
    <mergeCell ref="B291:B302"/>
    <mergeCell ref="P256:P266"/>
    <mergeCell ref="D255:D266"/>
    <mergeCell ref="B279:B290"/>
    <mergeCell ref="C279:C290"/>
    <mergeCell ref="P340:P350"/>
    <mergeCell ref="B363:B374"/>
    <mergeCell ref="C375:C386"/>
  </mergeCells>
  <phoneticPr fontId="1" type="noConversion"/>
  <pageMargins left="0.23622047244094491" right="0.15748031496062992" top="0.19685039370078741" bottom="0.19685039370078741" header="0.31496062992125984" footer="0.31496062992125984"/>
  <pageSetup paperSize="9" scale="90" fitToHeight="47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Володина Лидия Михайловна</dc:creator>
  <cp:lastModifiedBy>abramovaov</cp:lastModifiedBy>
  <cp:lastPrinted>2023-07-24T09:30:38Z</cp:lastPrinted>
  <dcterms:created xsi:type="dcterms:W3CDTF">2014-06-24T05:35:40Z</dcterms:created>
  <dcterms:modified xsi:type="dcterms:W3CDTF">2023-09-12T03:57:27Z</dcterms:modified>
</cp:coreProperties>
</file>