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7980"/>
  </bookViews>
  <sheets>
    <sheet name="МП для ДГХ" sheetId="3" r:id="rId1"/>
  </sheets>
  <definedNames>
    <definedName name="_xlnm.Print_Area" localSheetId="0">'МП для ДГХ'!$A$1:$M$57</definedName>
  </definedNames>
  <calcPr calcId="162913" refMode="R1C1"/>
</workbook>
</file>

<file path=xl/calcChain.xml><?xml version="1.0" encoding="utf-8"?>
<calcChain xmlns="http://schemas.openxmlformats.org/spreadsheetml/2006/main">
  <c r="G33" i="3" l="1"/>
  <c r="F33" i="3"/>
  <c r="J26" i="3"/>
  <c r="G26" i="3"/>
  <c r="F26" i="3"/>
  <c r="G20" i="3"/>
  <c r="F20" i="3"/>
  <c r="G14" i="3"/>
  <c r="F14" i="3"/>
  <c r="J14" i="3"/>
  <c r="J20" i="3"/>
  <c r="J33" i="3"/>
  <c r="J56" i="3" s="1"/>
  <c r="J40" i="3"/>
  <c r="J48" i="3"/>
  <c r="J55" i="3"/>
  <c r="F55" i="3" l="1"/>
  <c r="F40" i="3"/>
  <c r="G55" i="3"/>
  <c r="G48" i="3"/>
  <c r="F48" i="3"/>
  <c r="G40" i="3"/>
  <c r="K20" i="3"/>
</calcChain>
</file>

<file path=xl/sharedStrings.xml><?xml version="1.0" encoding="utf-8"?>
<sst xmlns="http://schemas.openxmlformats.org/spreadsheetml/2006/main" count="284" uniqueCount="82">
  <si>
    <t>№ п/п</t>
  </si>
  <si>
    <t>Адрес МКД</t>
  </si>
  <si>
    <t>Стоимость капитального ремонта, руб.</t>
  </si>
  <si>
    <t>Год постройки</t>
  </si>
  <si>
    <t>пер. Комсомольский, 10а</t>
  </si>
  <si>
    <t>Вид капитального ремонта</t>
  </si>
  <si>
    <t>Наименование управляющей (обслуживающей) организации</t>
  </si>
  <si>
    <t>потребность</t>
  </si>
  <si>
    <t>утверждено</t>
  </si>
  <si>
    <t>Количество проживаю-щих, чел.</t>
  </si>
  <si>
    <t>пер. Комсомольский, 16/2</t>
  </si>
  <si>
    <t>ул. Красноармейская, 59</t>
  </si>
  <si>
    <t>2024 год</t>
  </si>
  <si>
    <t>Итого по 2024 году</t>
  </si>
  <si>
    <t>2025 год</t>
  </si>
  <si>
    <t>Итого по 2025 году</t>
  </si>
  <si>
    <t>ул. Источная, 13</t>
  </si>
  <si>
    <t>ул. М.Горького, 2а</t>
  </si>
  <si>
    <t>пер. Комсомольский, 6</t>
  </si>
  <si>
    <t>пер. Комсомольский, 8</t>
  </si>
  <si>
    <t>пер. Комсомольский, 10</t>
  </si>
  <si>
    <t>ул. Красноармейская, 15</t>
  </si>
  <si>
    <t>ул. М.Джалиля, 34</t>
  </si>
  <si>
    <t>ул. Алтайская, 14</t>
  </si>
  <si>
    <t>ул. Алтайская, 16</t>
  </si>
  <si>
    <t>ул. Алтайская, 16а</t>
  </si>
  <si>
    <t>ул. Сибирская, 34/4</t>
  </si>
  <si>
    <t>ул. Рузского, 22/1</t>
  </si>
  <si>
    <t>ул. Сибирская, 24</t>
  </si>
  <si>
    <t>ул. Сибирская, 2</t>
  </si>
  <si>
    <t>ООО «Жилремсервис»</t>
  </si>
  <si>
    <t>выборочный капитальный ремонт, изготовление ПСД, проверка достоверности определения сметной стоимости (тамбур)</t>
  </si>
  <si>
    <t>ул. Алтайская, 46</t>
  </si>
  <si>
    <t>ул. Татарская, 8/1</t>
  </si>
  <si>
    <t xml:space="preserve">выборочный капитальный ремонт, проверка достоверности определения сметной стоимости (система электроснабжения)                                                  </t>
  </si>
  <si>
    <t>выборочный капитальный ремонт, изготовление ПСД, проверка достоверности определения сметной стоимости (крыша, перекрытие, фундамент, тамбур, замена венцов)</t>
  </si>
  <si>
    <t>пр-д. Александровский, 18</t>
  </si>
  <si>
    <t>пр-д. Александровский, 18/1</t>
  </si>
  <si>
    <t>ул. М. Горького, 42</t>
  </si>
  <si>
    <t>ул. М. Горького, 60</t>
  </si>
  <si>
    <t>выборочный капитальный ремонт, изготовление ПСД, проверка достоверности определения сметной стоимости (печи, печные стояки)</t>
  </si>
  <si>
    <t>2026 год</t>
  </si>
  <si>
    <t>Итого по 2026 году</t>
  </si>
  <si>
    <t>2027 год</t>
  </si>
  <si>
    <t>2028 год</t>
  </si>
  <si>
    <t>ул. Алтайская, 44</t>
  </si>
  <si>
    <t>ул. Сибирская, 2Б</t>
  </si>
  <si>
    <t>ул. Петропавловская, 26</t>
  </si>
  <si>
    <t xml:space="preserve">                    2029 год</t>
  </si>
  <si>
    <t>Итого по 2027 году</t>
  </si>
  <si>
    <t>Итого по 2028 году</t>
  </si>
  <si>
    <t>Итого по 2029 году</t>
  </si>
  <si>
    <t>Итого по 2030 году</t>
  </si>
  <si>
    <t>ул. Сибирская, 2А</t>
  </si>
  <si>
    <t>ул. Сибирская, 28</t>
  </si>
  <si>
    <t>ул. Заливная, 26</t>
  </si>
  <si>
    <t>ул. М.Джалиля, 27</t>
  </si>
  <si>
    <t>ул. М.Джалиля, 36</t>
  </si>
  <si>
    <t>ул. Петропавловская, 26/1</t>
  </si>
  <si>
    <t>ул. Татарская, 54</t>
  </si>
  <si>
    <t>ул. Сибирская, 34</t>
  </si>
  <si>
    <t>ул. Татарская, 49</t>
  </si>
  <si>
    <t>Уровень приоритет-ности</t>
  </si>
  <si>
    <t>Критерий определения  уровня приоритет-ности</t>
  </si>
  <si>
    <t>Б</t>
  </si>
  <si>
    <t>I</t>
  </si>
  <si>
    <t>II</t>
  </si>
  <si>
    <t>В</t>
  </si>
  <si>
    <t xml:space="preserve">выборочный капитальный ремонт, изготовление ПСД, проведение проверки достоверности определения сметной стоимости, паспорт фасада (фасад, цоколь, окраска наличников)                                                </t>
  </si>
  <si>
    <t xml:space="preserve">        2030 год</t>
  </si>
  <si>
    <t>Примечание</t>
  </si>
  <si>
    <t>не включен в РП</t>
  </si>
  <si>
    <t>включен в РП, ремонт не предусмотрен 116-ОЗ</t>
  </si>
  <si>
    <t>Приложение 5 к муниципальной программе                                                           
«Капитальный ремонт многоквартирных домов» на 2024 - 2030 годы»</t>
  </si>
  <si>
    <t xml:space="preserve">  ПЕРЕЧЕНЬ МНОГОКВАРТИРНЫХ ДОМОВ СОВЕТСКОГО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2024 - 2030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</si>
  <si>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Форма собственности</t>
  </si>
  <si>
    <t>частная</t>
  </si>
  <si>
    <t>смешанная</t>
  </si>
  <si>
    <t xml:space="preserve">* РП - Региональная программа капитального ремонта общего имущества в многоквартирных домах, расположенных на территории Томской области (Региональная программа),
116-ОЗ - Закон Томской области от 07.06.2013 № 116-ОЗ «Об организации проведения капитального ремонта общего имущества в многоквартирных домах на территории Томской области» </t>
  </si>
  <si>
    <t>включен в РП, ремонт не предусмотрен 116-ОЗ*</t>
  </si>
  <si>
    <t xml:space="preserve">Общая площадь, м2                            </t>
  </si>
  <si>
    <t xml:space="preserve">ОБЩИЙ ИТОГ: за 2024-2030 - 36 МКД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</si>
</sst>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3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3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20A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view="pageBreakPreview" zoomScale="90" zoomScaleNormal="75" zoomScaleSheetLayoutView="90" workbookViewId="0">
      <selection activeCell="I52" sqref="I52"/>
    </sheetView>
  </sheetViews>
  <sheetFormatPr defaultRowHeight="14.4" x14ac:dyDescent="0.3"/>
  <cols>
    <col min="1" max="1" width="5.44140625" style="4" customWidth="1"/>
    <col min="2" max="2" width="25.33203125" style="1" customWidth="1"/>
    <col min="3" max="4" width="11.5546875" style="1" customWidth="1"/>
    <col min="5" max="5" width="13.88671875" style="1" customWidth="1"/>
    <col min="6" max="6" width="11" style="1" customWidth="1"/>
    <col min="7" max="7" width="11.109375" style="1" customWidth="1"/>
    <col min="8" max="8" width="8.44140625" style="4" customWidth="1"/>
    <col min="9" max="9" width="49.33203125" style="1" customWidth="1"/>
    <col min="10" max="10" width="13.6640625" style="1" customWidth="1"/>
    <col min="11" max="11" width="14.33203125" style="1" customWidth="1"/>
    <col min="12" max="12" width="21.6640625" style="4" customWidth="1"/>
    <col min="13" max="13" width="22.6640625" style="62" customWidth="1"/>
    <col min="14" max="14" width="9.109375" hidden="1" customWidth="1"/>
  </cols>
  <sheetData>
    <row r="1" spans="1:13" ht="22.5" customHeight="1" x14ac:dyDescent="0.3">
      <c r="A1" s="9"/>
      <c r="B1" s="10"/>
      <c r="C1" s="10"/>
      <c r="D1" s="10"/>
      <c r="E1" s="10"/>
      <c r="F1" s="10"/>
      <c r="G1" s="10"/>
      <c r="H1" s="9"/>
      <c r="I1" s="6"/>
      <c r="J1" s="78" t="s">
        <v>73</v>
      </c>
      <c r="K1" s="78"/>
      <c r="L1" s="78"/>
      <c r="M1" s="78"/>
    </row>
    <row r="2" spans="1:13" ht="10.5" customHeight="1" x14ac:dyDescent="0.3">
      <c r="A2" s="9"/>
      <c r="B2" s="10"/>
      <c r="C2" s="10"/>
      <c r="D2" s="10"/>
      <c r="E2" s="10"/>
      <c r="F2" s="10"/>
      <c r="G2" s="10"/>
      <c r="H2" s="9"/>
      <c r="I2" s="6"/>
      <c r="J2" s="78"/>
      <c r="K2" s="78"/>
      <c r="L2" s="78"/>
      <c r="M2" s="78"/>
    </row>
    <row r="3" spans="1:13" ht="33.75" customHeight="1" x14ac:dyDescent="0.3">
      <c r="A3" s="92" t="s">
        <v>74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3" ht="28.5" customHeight="1" x14ac:dyDescent="0.3">
      <c r="A4" s="93" t="s">
        <v>0</v>
      </c>
      <c r="B4" s="79" t="s">
        <v>1</v>
      </c>
      <c r="C4" s="95" t="s">
        <v>62</v>
      </c>
      <c r="D4" s="95" t="s">
        <v>63</v>
      </c>
      <c r="E4" s="79" t="s">
        <v>75</v>
      </c>
      <c r="F4" s="101" t="s">
        <v>80</v>
      </c>
      <c r="G4" s="102" t="s">
        <v>9</v>
      </c>
      <c r="H4" s="79" t="s">
        <v>3</v>
      </c>
      <c r="I4" s="79" t="s">
        <v>5</v>
      </c>
      <c r="J4" s="90" t="s">
        <v>2</v>
      </c>
      <c r="K4" s="90"/>
      <c r="L4" s="91" t="s">
        <v>6</v>
      </c>
      <c r="M4" s="87" t="s">
        <v>70</v>
      </c>
    </row>
    <row r="5" spans="1:13" ht="34.5" customHeight="1" x14ac:dyDescent="0.3">
      <c r="A5" s="94"/>
      <c r="B5" s="79"/>
      <c r="C5" s="96"/>
      <c r="D5" s="96"/>
      <c r="E5" s="79"/>
      <c r="F5" s="101"/>
      <c r="G5" s="102"/>
      <c r="H5" s="79"/>
      <c r="I5" s="79"/>
      <c r="J5" s="11" t="s">
        <v>7</v>
      </c>
      <c r="K5" s="11" t="s">
        <v>8</v>
      </c>
      <c r="L5" s="91"/>
      <c r="M5" s="87"/>
    </row>
    <row r="6" spans="1:13" ht="15" customHeight="1" x14ac:dyDescent="0.3">
      <c r="A6" s="97" t="s">
        <v>12</v>
      </c>
      <c r="B6" s="98"/>
      <c r="C6" s="18"/>
      <c r="D6" s="52"/>
      <c r="E6" s="67"/>
      <c r="F6" s="13"/>
      <c r="G6" s="13"/>
      <c r="H6" s="13"/>
      <c r="I6" s="13"/>
      <c r="J6" s="13"/>
      <c r="K6" s="13"/>
      <c r="L6" s="13"/>
      <c r="M6" s="63"/>
    </row>
    <row r="7" spans="1:13" s="2" customFormat="1" ht="42.75" customHeight="1" x14ac:dyDescent="0.25">
      <c r="A7" s="23">
        <v>1</v>
      </c>
      <c r="B7" s="24" t="s">
        <v>11</v>
      </c>
      <c r="C7" s="25" t="s">
        <v>65</v>
      </c>
      <c r="D7" s="25" t="s">
        <v>64</v>
      </c>
      <c r="E7" s="25" t="s">
        <v>77</v>
      </c>
      <c r="F7" s="77">
        <v>216.5</v>
      </c>
      <c r="G7" s="27">
        <v>13</v>
      </c>
      <c r="H7" s="25">
        <v>1886</v>
      </c>
      <c r="I7" s="24" t="s">
        <v>40</v>
      </c>
      <c r="J7" s="46">
        <v>300000</v>
      </c>
      <c r="K7" s="26">
        <v>0</v>
      </c>
      <c r="L7" s="58" t="s">
        <v>30</v>
      </c>
      <c r="M7" s="64" t="s">
        <v>79</v>
      </c>
    </row>
    <row r="8" spans="1:13" s="2" customFormat="1" ht="39.6" x14ac:dyDescent="0.25">
      <c r="A8" s="23">
        <v>2</v>
      </c>
      <c r="B8" s="24" t="s">
        <v>46</v>
      </c>
      <c r="C8" s="25" t="s">
        <v>65</v>
      </c>
      <c r="D8" s="25" t="s">
        <v>64</v>
      </c>
      <c r="E8" s="25" t="s">
        <v>77</v>
      </c>
      <c r="F8" s="77">
        <v>384</v>
      </c>
      <c r="G8" s="27">
        <v>16</v>
      </c>
      <c r="H8" s="28">
        <v>1959</v>
      </c>
      <c r="I8" s="24" t="s">
        <v>40</v>
      </c>
      <c r="J8" s="47">
        <v>200000</v>
      </c>
      <c r="K8" s="26">
        <v>0</v>
      </c>
      <c r="L8" s="58" t="s">
        <v>30</v>
      </c>
      <c r="M8" s="64" t="s">
        <v>72</v>
      </c>
    </row>
    <row r="9" spans="1:13" s="2" customFormat="1" ht="39.6" x14ac:dyDescent="0.25">
      <c r="A9" s="23">
        <v>3</v>
      </c>
      <c r="B9" s="70" t="s">
        <v>24</v>
      </c>
      <c r="C9" s="25" t="s">
        <v>65</v>
      </c>
      <c r="D9" s="25" t="s">
        <v>64</v>
      </c>
      <c r="E9" s="25" t="s">
        <v>77</v>
      </c>
      <c r="F9" s="77">
        <v>251.3</v>
      </c>
      <c r="G9" s="27">
        <v>22</v>
      </c>
      <c r="H9" s="28">
        <v>1917</v>
      </c>
      <c r="I9" s="24" t="s">
        <v>40</v>
      </c>
      <c r="J9" s="47">
        <v>300000</v>
      </c>
      <c r="K9" s="26">
        <v>0</v>
      </c>
      <c r="L9" s="58" t="s">
        <v>30</v>
      </c>
      <c r="M9" s="64" t="s">
        <v>72</v>
      </c>
    </row>
    <row r="10" spans="1:13" s="2" customFormat="1" ht="48.75" customHeight="1" x14ac:dyDescent="0.25">
      <c r="A10" s="31">
        <v>4</v>
      </c>
      <c r="B10" s="70" t="s">
        <v>21</v>
      </c>
      <c r="C10" s="25" t="s">
        <v>65</v>
      </c>
      <c r="D10" s="25" t="s">
        <v>64</v>
      </c>
      <c r="E10" s="25" t="s">
        <v>76</v>
      </c>
      <c r="F10" s="77">
        <v>189.3</v>
      </c>
      <c r="G10" s="27">
        <v>15</v>
      </c>
      <c r="H10" s="25">
        <v>1856</v>
      </c>
      <c r="I10" s="24" t="s">
        <v>68</v>
      </c>
      <c r="J10" s="46">
        <v>700000</v>
      </c>
      <c r="K10" s="26">
        <v>0</v>
      </c>
      <c r="L10" s="58" t="s">
        <v>30</v>
      </c>
      <c r="M10" s="61" t="s">
        <v>71</v>
      </c>
    </row>
    <row r="11" spans="1:13" s="2" customFormat="1" ht="48.75" customHeight="1" x14ac:dyDescent="0.25">
      <c r="A11" s="23">
        <v>5</v>
      </c>
      <c r="B11" s="24" t="s">
        <v>20</v>
      </c>
      <c r="C11" s="25" t="s">
        <v>66</v>
      </c>
      <c r="D11" s="25" t="s">
        <v>67</v>
      </c>
      <c r="E11" s="25" t="s">
        <v>77</v>
      </c>
      <c r="F11" s="77">
        <v>256.89999999999998</v>
      </c>
      <c r="G11" s="27">
        <v>24</v>
      </c>
      <c r="H11" s="28">
        <v>1917</v>
      </c>
      <c r="I11" s="24" t="s">
        <v>40</v>
      </c>
      <c r="J11" s="47">
        <v>200000</v>
      </c>
      <c r="K11" s="26">
        <v>0</v>
      </c>
      <c r="L11" s="58" t="s">
        <v>30</v>
      </c>
      <c r="M11" s="64" t="s">
        <v>72</v>
      </c>
    </row>
    <row r="12" spans="1:13" s="2" customFormat="1" ht="48.75" customHeight="1" x14ac:dyDescent="0.25">
      <c r="A12" s="27">
        <v>6</v>
      </c>
      <c r="B12" s="70" t="s">
        <v>36</v>
      </c>
      <c r="C12" s="25" t="s">
        <v>66</v>
      </c>
      <c r="D12" s="25" t="s">
        <v>67</v>
      </c>
      <c r="E12" s="25" t="s">
        <v>77</v>
      </c>
      <c r="F12" s="77">
        <v>185.3</v>
      </c>
      <c r="G12" s="27">
        <v>22</v>
      </c>
      <c r="H12" s="30">
        <v>1917</v>
      </c>
      <c r="I12" s="24" t="s">
        <v>40</v>
      </c>
      <c r="J12" s="47">
        <v>200000</v>
      </c>
      <c r="K12" s="26">
        <v>0</v>
      </c>
      <c r="L12" s="58" t="s">
        <v>30</v>
      </c>
      <c r="M12" s="61" t="s">
        <v>71</v>
      </c>
    </row>
    <row r="13" spans="1:13" s="2" customFormat="1" ht="48.75" customHeight="1" x14ac:dyDescent="0.25">
      <c r="A13" s="29">
        <v>7</v>
      </c>
      <c r="B13" s="70" t="s">
        <v>18</v>
      </c>
      <c r="C13" s="25" t="s">
        <v>66</v>
      </c>
      <c r="D13" s="25" t="s">
        <v>67</v>
      </c>
      <c r="E13" s="25" t="s">
        <v>77</v>
      </c>
      <c r="F13" s="77">
        <v>372.8</v>
      </c>
      <c r="G13" s="27">
        <v>2</v>
      </c>
      <c r="H13" s="29">
        <v>1887</v>
      </c>
      <c r="I13" s="24" t="s">
        <v>40</v>
      </c>
      <c r="J13" s="47">
        <v>360000</v>
      </c>
      <c r="K13" s="26">
        <v>0</v>
      </c>
      <c r="L13" s="58" t="s">
        <v>30</v>
      </c>
      <c r="M13" s="64" t="s">
        <v>72</v>
      </c>
    </row>
    <row r="14" spans="1:13" ht="15" customHeight="1" x14ac:dyDescent="0.3">
      <c r="A14" s="32"/>
      <c r="B14" s="69" t="s">
        <v>13</v>
      </c>
      <c r="C14" s="33"/>
      <c r="D14" s="33"/>
      <c r="E14" s="33"/>
      <c r="F14" s="74">
        <f>SUM(F7:F13)</f>
        <v>1856.1</v>
      </c>
      <c r="G14" s="35">
        <f>SUM(G7:G13)</f>
        <v>114</v>
      </c>
      <c r="H14" s="84"/>
      <c r="I14" s="85"/>
      <c r="J14" s="48">
        <f>SUM(J7:J13)</f>
        <v>2260000</v>
      </c>
      <c r="K14" s="34">
        <v>0</v>
      </c>
      <c r="L14" s="58"/>
      <c r="M14" s="63"/>
    </row>
    <row r="15" spans="1:13" ht="15" customHeight="1" x14ac:dyDescent="0.3">
      <c r="A15" s="99" t="s">
        <v>14</v>
      </c>
      <c r="B15" s="100"/>
      <c r="C15" s="36"/>
      <c r="D15" s="53"/>
      <c r="E15" s="68"/>
      <c r="F15" s="37"/>
      <c r="G15" s="37"/>
      <c r="H15" s="37"/>
      <c r="I15" s="37"/>
      <c r="J15" s="37"/>
      <c r="K15" s="37"/>
      <c r="L15" s="37"/>
      <c r="M15" s="63"/>
    </row>
    <row r="16" spans="1:13" ht="41.25" customHeight="1" x14ac:dyDescent="0.3">
      <c r="A16" s="27">
        <v>1</v>
      </c>
      <c r="B16" s="71" t="s">
        <v>25</v>
      </c>
      <c r="C16" s="25" t="s">
        <v>66</v>
      </c>
      <c r="D16" s="25" t="s">
        <v>67</v>
      </c>
      <c r="E16" s="25" t="s">
        <v>77</v>
      </c>
      <c r="F16" s="77">
        <v>221.9</v>
      </c>
      <c r="G16" s="27">
        <v>18</v>
      </c>
      <c r="H16" s="28">
        <v>11917</v>
      </c>
      <c r="I16" s="24" t="s">
        <v>40</v>
      </c>
      <c r="J16" s="47">
        <v>120000</v>
      </c>
      <c r="K16" s="26">
        <v>0</v>
      </c>
      <c r="L16" s="58" t="s">
        <v>30</v>
      </c>
      <c r="M16" s="61" t="s">
        <v>71</v>
      </c>
    </row>
    <row r="17" spans="1:13" ht="41.25" customHeight="1" x14ac:dyDescent="0.3">
      <c r="A17" s="27">
        <v>2</v>
      </c>
      <c r="B17" s="70" t="s">
        <v>29</v>
      </c>
      <c r="C17" s="25" t="s">
        <v>66</v>
      </c>
      <c r="D17" s="25" t="s">
        <v>67</v>
      </c>
      <c r="E17" s="25" t="s">
        <v>77</v>
      </c>
      <c r="F17" s="77">
        <v>325.2</v>
      </c>
      <c r="G17" s="27">
        <v>18</v>
      </c>
      <c r="H17" s="30">
        <v>1957</v>
      </c>
      <c r="I17" s="24" t="s">
        <v>40</v>
      </c>
      <c r="J17" s="46">
        <v>150000</v>
      </c>
      <c r="K17" s="26">
        <v>0</v>
      </c>
      <c r="L17" s="58" t="s">
        <v>30</v>
      </c>
      <c r="M17" s="64" t="s">
        <v>72</v>
      </c>
    </row>
    <row r="18" spans="1:13" ht="41.25" customHeight="1" x14ac:dyDescent="0.3">
      <c r="A18" s="29">
        <v>3</v>
      </c>
      <c r="B18" s="70" t="s">
        <v>23</v>
      </c>
      <c r="C18" s="25" t="s">
        <v>66</v>
      </c>
      <c r="D18" s="25" t="s">
        <v>67</v>
      </c>
      <c r="E18" s="25" t="s">
        <v>77</v>
      </c>
      <c r="F18" s="77">
        <v>130.1</v>
      </c>
      <c r="G18" s="27">
        <v>14</v>
      </c>
      <c r="H18" s="30">
        <v>1960</v>
      </c>
      <c r="I18" s="24" t="s">
        <v>40</v>
      </c>
      <c r="J18" s="47">
        <v>90000</v>
      </c>
      <c r="K18" s="26">
        <v>0</v>
      </c>
      <c r="L18" s="58" t="s">
        <v>30</v>
      </c>
      <c r="M18" s="61" t="s">
        <v>71</v>
      </c>
    </row>
    <row r="19" spans="1:13" ht="41.25" customHeight="1" x14ac:dyDescent="0.3">
      <c r="A19" s="29">
        <v>4</v>
      </c>
      <c r="B19" s="70" t="s">
        <v>37</v>
      </c>
      <c r="C19" s="25" t="s">
        <v>66</v>
      </c>
      <c r="D19" s="25" t="s">
        <v>67</v>
      </c>
      <c r="E19" s="25" t="s">
        <v>77</v>
      </c>
      <c r="F19" s="77">
        <v>138.69999999999999</v>
      </c>
      <c r="G19" s="27">
        <v>12</v>
      </c>
      <c r="H19" s="30">
        <v>1917</v>
      </c>
      <c r="I19" s="24" t="s">
        <v>40</v>
      </c>
      <c r="J19" s="47">
        <v>170000</v>
      </c>
      <c r="K19" s="26">
        <v>0</v>
      </c>
      <c r="L19" s="58" t="s">
        <v>30</v>
      </c>
      <c r="M19" s="61" t="s">
        <v>71</v>
      </c>
    </row>
    <row r="20" spans="1:13" ht="15" customHeight="1" x14ac:dyDescent="0.3">
      <c r="A20" s="38"/>
      <c r="B20" s="69" t="s">
        <v>15</v>
      </c>
      <c r="C20" s="33"/>
      <c r="D20" s="33"/>
      <c r="E20" s="33"/>
      <c r="F20" s="76">
        <f>SUM(F16:F19)</f>
        <v>815.90000000000009</v>
      </c>
      <c r="G20" s="39">
        <f>SUM(G16:G19)</f>
        <v>62</v>
      </c>
      <c r="H20" s="84"/>
      <c r="I20" s="85"/>
      <c r="J20" s="48">
        <f>SUM(J16:J19)</f>
        <v>530000</v>
      </c>
      <c r="K20" s="34">
        <f>SUM(K16:K19)</f>
        <v>0</v>
      </c>
      <c r="L20" s="40"/>
      <c r="M20" s="63"/>
    </row>
    <row r="21" spans="1:13" ht="15" customHeight="1" x14ac:dyDescent="0.3">
      <c r="A21" s="82" t="s">
        <v>41</v>
      </c>
      <c r="B21" s="83"/>
      <c r="C21" s="41"/>
      <c r="D21" s="51"/>
      <c r="E21" s="66"/>
      <c r="F21" s="26"/>
      <c r="G21" s="27"/>
      <c r="H21" s="29"/>
      <c r="I21" s="24"/>
      <c r="J21" s="42"/>
      <c r="K21" s="26"/>
      <c r="L21" s="58"/>
      <c r="M21" s="63"/>
    </row>
    <row r="22" spans="1:13" ht="39" customHeight="1" x14ac:dyDescent="0.3">
      <c r="A22" s="27">
        <v>1</v>
      </c>
      <c r="B22" s="70" t="s">
        <v>28</v>
      </c>
      <c r="C22" s="25" t="s">
        <v>66</v>
      </c>
      <c r="D22" s="25" t="s">
        <v>67</v>
      </c>
      <c r="E22" s="25" t="s">
        <v>77</v>
      </c>
      <c r="F22" s="77">
        <v>130.30000000000001</v>
      </c>
      <c r="G22" s="27">
        <v>8</v>
      </c>
      <c r="H22" s="30">
        <v>1890</v>
      </c>
      <c r="I22" s="24" t="s">
        <v>40</v>
      </c>
      <c r="J22" s="46">
        <v>200000</v>
      </c>
      <c r="K22" s="26">
        <v>0</v>
      </c>
      <c r="L22" s="58" t="s">
        <v>30</v>
      </c>
      <c r="M22" s="61" t="s">
        <v>71</v>
      </c>
    </row>
    <row r="23" spans="1:13" ht="36" customHeight="1" x14ac:dyDescent="0.3">
      <c r="A23" s="29">
        <v>2</v>
      </c>
      <c r="B23" s="70" t="s">
        <v>27</v>
      </c>
      <c r="C23" s="25" t="s">
        <v>66</v>
      </c>
      <c r="D23" s="25" t="s">
        <v>67</v>
      </c>
      <c r="E23" s="25" t="s">
        <v>77</v>
      </c>
      <c r="F23" s="77">
        <v>136</v>
      </c>
      <c r="G23" s="27">
        <v>9</v>
      </c>
      <c r="H23" s="29">
        <v>1830</v>
      </c>
      <c r="I23" s="24" t="s">
        <v>40</v>
      </c>
      <c r="J23" s="47">
        <v>200000</v>
      </c>
      <c r="K23" s="26">
        <v>0</v>
      </c>
      <c r="L23" s="58" t="s">
        <v>30</v>
      </c>
      <c r="M23" s="61" t="s">
        <v>71</v>
      </c>
    </row>
    <row r="24" spans="1:13" ht="36.75" customHeight="1" x14ac:dyDescent="0.3">
      <c r="A24" s="29">
        <v>3</v>
      </c>
      <c r="B24" s="24" t="s">
        <v>26</v>
      </c>
      <c r="C24" s="25" t="s">
        <v>66</v>
      </c>
      <c r="D24" s="25" t="s">
        <v>67</v>
      </c>
      <c r="E24" s="25" t="s">
        <v>77</v>
      </c>
      <c r="F24" s="77">
        <v>484.05</v>
      </c>
      <c r="G24" s="27">
        <v>40</v>
      </c>
      <c r="H24" s="25">
        <v>1936</v>
      </c>
      <c r="I24" s="24" t="s">
        <v>40</v>
      </c>
      <c r="J24" s="46">
        <v>200000</v>
      </c>
      <c r="K24" s="26">
        <v>0</v>
      </c>
      <c r="L24" s="58" t="s">
        <v>30</v>
      </c>
      <c r="M24" s="64" t="s">
        <v>72</v>
      </c>
    </row>
    <row r="25" spans="1:13" ht="42" customHeight="1" x14ac:dyDescent="0.3">
      <c r="A25" s="27">
        <v>4</v>
      </c>
      <c r="B25" s="70" t="s">
        <v>53</v>
      </c>
      <c r="C25" s="25" t="s">
        <v>66</v>
      </c>
      <c r="D25" s="25" t="s">
        <v>67</v>
      </c>
      <c r="E25" s="25" t="s">
        <v>77</v>
      </c>
      <c r="F25" s="77">
        <v>383.55</v>
      </c>
      <c r="G25" s="27">
        <v>22</v>
      </c>
      <c r="H25" s="30">
        <v>1959</v>
      </c>
      <c r="I25" s="24" t="s">
        <v>40</v>
      </c>
      <c r="J25" s="46">
        <v>200000</v>
      </c>
      <c r="K25" s="26">
        <v>0</v>
      </c>
      <c r="L25" s="58" t="s">
        <v>30</v>
      </c>
      <c r="M25" s="64" t="s">
        <v>72</v>
      </c>
    </row>
    <row r="26" spans="1:13" ht="15" customHeight="1" x14ac:dyDescent="0.3">
      <c r="A26" s="43"/>
      <c r="B26" s="69" t="s">
        <v>42</v>
      </c>
      <c r="C26" s="33"/>
      <c r="D26" s="33"/>
      <c r="E26" s="33"/>
      <c r="F26" s="76">
        <f>SUM(F22:F25)</f>
        <v>1133.9000000000001</v>
      </c>
      <c r="G26" s="39">
        <f>SUM(G22:G25)</f>
        <v>79</v>
      </c>
      <c r="H26" s="84"/>
      <c r="I26" s="85"/>
      <c r="J26" s="48">
        <f>SUM(J22:J25)</f>
        <v>800000</v>
      </c>
      <c r="K26" s="34">
        <v>0</v>
      </c>
      <c r="L26" s="40"/>
      <c r="M26" s="63"/>
    </row>
    <row r="27" spans="1:13" x14ac:dyDescent="0.3">
      <c r="A27" s="82" t="s">
        <v>43</v>
      </c>
      <c r="B27" s="83"/>
      <c r="C27" s="41"/>
      <c r="D27" s="51"/>
      <c r="E27" s="66"/>
      <c r="F27" s="26"/>
      <c r="G27" s="27"/>
      <c r="H27" s="29"/>
      <c r="I27" s="24"/>
      <c r="J27" s="42"/>
      <c r="K27" s="26"/>
      <c r="L27" s="58"/>
      <c r="M27" s="63"/>
    </row>
    <row r="28" spans="1:13" ht="39.6" x14ac:dyDescent="0.3">
      <c r="A28" s="29">
        <v>1</v>
      </c>
      <c r="B28" s="72" t="s">
        <v>56</v>
      </c>
      <c r="C28" s="25" t="s">
        <v>66</v>
      </c>
      <c r="D28" s="25" t="s">
        <v>67</v>
      </c>
      <c r="E28" s="25" t="s">
        <v>76</v>
      </c>
      <c r="F28" s="77">
        <v>189.6</v>
      </c>
      <c r="G28" s="27">
        <v>12</v>
      </c>
      <c r="H28" s="29">
        <v>1905</v>
      </c>
      <c r="I28" s="24" t="s">
        <v>40</v>
      </c>
      <c r="J28" s="47">
        <v>200000</v>
      </c>
      <c r="K28" s="26">
        <v>0</v>
      </c>
      <c r="L28" s="58" t="s">
        <v>30</v>
      </c>
      <c r="M28" s="64" t="s">
        <v>72</v>
      </c>
    </row>
    <row r="29" spans="1:13" ht="39.6" x14ac:dyDescent="0.3">
      <c r="A29" s="29">
        <v>2</v>
      </c>
      <c r="B29" s="72" t="s">
        <v>57</v>
      </c>
      <c r="C29" s="25" t="s">
        <v>66</v>
      </c>
      <c r="D29" s="25" t="s">
        <v>67</v>
      </c>
      <c r="E29" s="25" t="s">
        <v>76</v>
      </c>
      <c r="F29" s="77">
        <v>228.3</v>
      </c>
      <c r="G29" s="27">
        <v>19</v>
      </c>
      <c r="H29" s="29">
        <v>1902</v>
      </c>
      <c r="I29" s="24" t="s">
        <v>40</v>
      </c>
      <c r="J29" s="47">
        <v>200000</v>
      </c>
      <c r="K29" s="26">
        <v>0</v>
      </c>
      <c r="L29" s="58" t="s">
        <v>30</v>
      </c>
      <c r="M29" s="64" t="s">
        <v>72</v>
      </c>
    </row>
    <row r="30" spans="1:13" ht="39.6" x14ac:dyDescent="0.3">
      <c r="A30" s="29">
        <v>3</v>
      </c>
      <c r="B30" s="72" t="s">
        <v>58</v>
      </c>
      <c r="C30" s="25" t="s">
        <v>65</v>
      </c>
      <c r="D30" s="25" t="s">
        <v>64</v>
      </c>
      <c r="E30" s="25" t="s">
        <v>77</v>
      </c>
      <c r="F30" s="77">
        <v>290.2</v>
      </c>
      <c r="G30" s="27">
        <v>23</v>
      </c>
      <c r="H30" s="29">
        <v>1892</v>
      </c>
      <c r="I30" s="24" t="s">
        <v>40</v>
      </c>
      <c r="J30" s="47">
        <v>200000</v>
      </c>
      <c r="K30" s="26">
        <v>0</v>
      </c>
      <c r="L30" s="58" t="s">
        <v>30</v>
      </c>
      <c r="M30" s="64" t="s">
        <v>72</v>
      </c>
    </row>
    <row r="31" spans="1:13" ht="39.6" x14ac:dyDescent="0.3">
      <c r="A31" s="29">
        <v>4</v>
      </c>
      <c r="B31" s="72" t="s">
        <v>59</v>
      </c>
      <c r="C31" s="25" t="s">
        <v>66</v>
      </c>
      <c r="D31" s="25" t="s">
        <v>67</v>
      </c>
      <c r="E31" s="25" t="s">
        <v>77</v>
      </c>
      <c r="F31" s="77">
        <v>248.6</v>
      </c>
      <c r="G31" s="27">
        <v>19</v>
      </c>
      <c r="H31" s="29">
        <v>1925</v>
      </c>
      <c r="I31" s="24" t="s">
        <v>40</v>
      </c>
      <c r="J31" s="47">
        <v>200000</v>
      </c>
      <c r="K31" s="26">
        <v>0</v>
      </c>
      <c r="L31" s="58" t="s">
        <v>30</v>
      </c>
      <c r="M31" s="64" t="s">
        <v>72</v>
      </c>
    </row>
    <row r="32" spans="1:13" ht="42.75" customHeight="1" x14ac:dyDescent="0.3">
      <c r="A32" s="27">
        <v>5</v>
      </c>
      <c r="B32" s="24" t="s">
        <v>16</v>
      </c>
      <c r="C32" s="25" t="s">
        <v>66</v>
      </c>
      <c r="D32" s="25" t="s">
        <v>67</v>
      </c>
      <c r="E32" s="25" t="s">
        <v>76</v>
      </c>
      <c r="F32" s="77">
        <v>202</v>
      </c>
      <c r="G32" s="27">
        <v>13</v>
      </c>
      <c r="H32" s="28">
        <v>1920</v>
      </c>
      <c r="I32" s="24" t="s">
        <v>31</v>
      </c>
      <c r="J32" s="47">
        <v>1300000</v>
      </c>
      <c r="K32" s="26">
        <v>0</v>
      </c>
      <c r="L32" s="58" t="s">
        <v>30</v>
      </c>
      <c r="M32" s="61" t="s">
        <v>71</v>
      </c>
    </row>
    <row r="33" spans="1:13" ht="15" customHeight="1" x14ac:dyDescent="0.3">
      <c r="A33" s="43"/>
      <c r="B33" s="69" t="s">
        <v>49</v>
      </c>
      <c r="C33" s="33"/>
      <c r="D33" s="33"/>
      <c r="E33" s="33"/>
      <c r="F33" s="74">
        <f>SUM(F28:F32)</f>
        <v>1158.6999999999998</v>
      </c>
      <c r="G33" s="35">
        <f>SUM(G28:G32)</f>
        <v>86</v>
      </c>
      <c r="H33" s="29"/>
      <c r="I33" s="24"/>
      <c r="J33" s="48">
        <f>SUM(J28:J32)</f>
        <v>2100000</v>
      </c>
      <c r="K33" s="34">
        <v>0</v>
      </c>
      <c r="L33" s="40"/>
      <c r="M33" s="63"/>
    </row>
    <row r="34" spans="1:13" x14ac:dyDescent="0.3">
      <c r="A34" s="82" t="s">
        <v>44</v>
      </c>
      <c r="B34" s="83"/>
      <c r="C34" s="41"/>
      <c r="D34" s="51"/>
      <c r="E34" s="66"/>
      <c r="F34" s="26"/>
      <c r="G34" s="27"/>
      <c r="H34" s="25"/>
      <c r="I34" s="24"/>
      <c r="J34" s="26"/>
      <c r="K34" s="26"/>
      <c r="L34" s="58"/>
      <c r="M34" s="63"/>
    </row>
    <row r="35" spans="1:13" ht="39.6" x14ac:dyDescent="0.3">
      <c r="A35" s="29">
        <v>1</v>
      </c>
      <c r="B35" s="70" t="s">
        <v>10</v>
      </c>
      <c r="C35" s="25" t="s">
        <v>66</v>
      </c>
      <c r="D35" s="25" t="s">
        <v>67</v>
      </c>
      <c r="E35" s="25" t="s">
        <v>77</v>
      </c>
      <c r="F35" s="77">
        <v>390.5</v>
      </c>
      <c r="G35" s="27">
        <v>30</v>
      </c>
      <c r="H35" s="29">
        <v>1897</v>
      </c>
      <c r="I35" s="24" t="s">
        <v>31</v>
      </c>
      <c r="J35" s="47">
        <v>1500000</v>
      </c>
      <c r="K35" s="26">
        <v>0</v>
      </c>
      <c r="L35" s="58" t="s">
        <v>30</v>
      </c>
      <c r="M35" s="64" t="s">
        <v>72</v>
      </c>
    </row>
    <row r="36" spans="1:13" ht="39.6" x14ac:dyDescent="0.3">
      <c r="A36" s="29">
        <v>2</v>
      </c>
      <c r="B36" s="24" t="s">
        <v>4</v>
      </c>
      <c r="C36" s="25" t="s">
        <v>65</v>
      </c>
      <c r="D36" s="25" t="s">
        <v>64</v>
      </c>
      <c r="E36" s="25" t="s">
        <v>77</v>
      </c>
      <c r="F36" s="77">
        <v>438.3</v>
      </c>
      <c r="G36" s="27">
        <v>27</v>
      </c>
      <c r="H36" s="25">
        <v>1959</v>
      </c>
      <c r="I36" s="24" t="s">
        <v>40</v>
      </c>
      <c r="J36" s="46">
        <v>300000</v>
      </c>
      <c r="K36" s="26">
        <v>0</v>
      </c>
      <c r="L36" s="58" t="s">
        <v>30</v>
      </c>
      <c r="M36" s="64" t="s">
        <v>72</v>
      </c>
    </row>
    <row r="37" spans="1:13" ht="39.6" x14ac:dyDescent="0.3">
      <c r="A37" s="29">
        <v>3</v>
      </c>
      <c r="B37" s="70" t="s">
        <v>60</v>
      </c>
      <c r="C37" s="25" t="s">
        <v>66</v>
      </c>
      <c r="D37" s="25" t="s">
        <v>67</v>
      </c>
      <c r="E37" s="25" t="s">
        <v>76</v>
      </c>
      <c r="F37" s="77">
        <v>128.19999999999999</v>
      </c>
      <c r="G37" s="27">
        <v>11</v>
      </c>
      <c r="H37" s="29">
        <v>1943</v>
      </c>
      <c r="I37" s="24" t="s">
        <v>40</v>
      </c>
      <c r="J37" s="47">
        <v>200000</v>
      </c>
      <c r="K37" s="26">
        <v>0</v>
      </c>
      <c r="L37" s="58" t="s">
        <v>30</v>
      </c>
      <c r="M37" s="61" t="s">
        <v>71</v>
      </c>
    </row>
    <row r="38" spans="1:13" ht="39.6" x14ac:dyDescent="0.3">
      <c r="A38" s="23">
        <v>4</v>
      </c>
      <c r="B38" s="71" t="s">
        <v>61</v>
      </c>
      <c r="C38" s="25" t="s">
        <v>66</v>
      </c>
      <c r="D38" s="25" t="s">
        <v>67</v>
      </c>
      <c r="E38" s="25" t="s">
        <v>77</v>
      </c>
      <c r="F38" s="77">
        <v>150.6</v>
      </c>
      <c r="G38" s="27">
        <v>12</v>
      </c>
      <c r="H38" s="28">
        <v>1900</v>
      </c>
      <c r="I38" s="24" t="s">
        <v>40</v>
      </c>
      <c r="J38" s="47">
        <v>200000</v>
      </c>
      <c r="K38" s="26">
        <v>0</v>
      </c>
      <c r="L38" s="58" t="s">
        <v>30</v>
      </c>
      <c r="M38" s="61" t="s">
        <v>71</v>
      </c>
    </row>
    <row r="39" spans="1:13" ht="39.6" x14ac:dyDescent="0.3">
      <c r="A39" s="31">
        <v>5</v>
      </c>
      <c r="B39" s="70" t="s">
        <v>45</v>
      </c>
      <c r="C39" s="25" t="s">
        <v>65</v>
      </c>
      <c r="D39" s="25" t="s">
        <v>64</v>
      </c>
      <c r="E39" s="25" t="s">
        <v>77</v>
      </c>
      <c r="F39" s="77">
        <v>249.9</v>
      </c>
      <c r="G39" s="27">
        <v>16</v>
      </c>
      <c r="H39" s="25">
        <v>1913</v>
      </c>
      <c r="I39" s="24" t="s">
        <v>31</v>
      </c>
      <c r="J39" s="46">
        <v>1500000</v>
      </c>
      <c r="K39" s="26">
        <v>0</v>
      </c>
      <c r="L39" s="58" t="s">
        <v>30</v>
      </c>
      <c r="M39" s="61" t="s">
        <v>71</v>
      </c>
    </row>
    <row r="40" spans="1:13" x14ac:dyDescent="0.3">
      <c r="A40" s="29"/>
      <c r="B40" s="44" t="s">
        <v>50</v>
      </c>
      <c r="C40" s="44"/>
      <c r="D40" s="44"/>
      <c r="E40" s="44"/>
      <c r="F40" s="74">
        <f>SUM(F35:F39)</f>
        <v>1357.5</v>
      </c>
      <c r="G40" s="35">
        <f>SUM(G35:G39)</f>
        <v>96</v>
      </c>
      <c r="H40" s="43"/>
      <c r="I40" s="45"/>
      <c r="J40" s="49">
        <f>SUM(J35:J39)</f>
        <v>3700000</v>
      </c>
      <c r="K40" s="34"/>
      <c r="L40" s="59"/>
      <c r="M40" s="63"/>
    </row>
    <row r="41" spans="1:13" x14ac:dyDescent="0.3">
      <c r="A41" s="54" t="s">
        <v>48</v>
      </c>
      <c r="B41" s="57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63"/>
    </row>
    <row r="42" spans="1:13" ht="39.6" x14ac:dyDescent="0.3">
      <c r="A42" s="23">
        <v>1</v>
      </c>
      <c r="B42" s="71" t="s">
        <v>33</v>
      </c>
      <c r="C42" s="25" t="s">
        <v>65</v>
      </c>
      <c r="D42" s="25" t="s">
        <v>64</v>
      </c>
      <c r="E42" s="25" t="s">
        <v>77</v>
      </c>
      <c r="F42" s="77">
        <v>199</v>
      </c>
      <c r="G42" s="27">
        <v>13</v>
      </c>
      <c r="H42" s="28">
        <v>1917</v>
      </c>
      <c r="I42" s="24" t="s">
        <v>31</v>
      </c>
      <c r="J42" s="47">
        <v>1500000</v>
      </c>
      <c r="K42" s="26">
        <v>0</v>
      </c>
      <c r="L42" s="58" t="s">
        <v>30</v>
      </c>
      <c r="M42" s="64" t="s">
        <v>72</v>
      </c>
    </row>
    <row r="43" spans="1:13" ht="39.6" x14ac:dyDescent="0.3">
      <c r="A43" s="23">
        <v>2</v>
      </c>
      <c r="B43" s="24" t="s">
        <v>32</v>
      </c>
      <c r="C43" s="25" t="s">
        <v>65</v>
      </c>
      <c r="D43" s="25" t="s">
        <v>64</v>
      </c>
      <c r="E43" s="25" t="s">
        <v>77</v>
      </c>
      <c r="F43" s="77">
        <v>208.7</v>
      </c>
      <c r="G43" s="27">
        <v>10</v>
      </c>
      <c r="H43" s="28">
        <v>1903</v>
      </c>
      <c r="I43" s="24" t="s">
        <v>31</v>
      </c>
      <c r="J43" s="47">
        <v>1500000</v>
      </c>
      <c r="K43" s="26">
        <v>0</v>
      </c>
      <c r="L43" s="58" t="s">
        <v>30</v>
      </c>
      <c r="M43" s="64" t="s">
        <v>72</v>
      </c>
    </row>
    <row r="44" spans="1:13" ht="39.6" x14ac:dyDescent="0.3">
      <c r="A44" s="27">
        <v>3</v>
      </c>
      <c r="B44" s="70" t="s">
        <v>22</v>
      </c>
      <c r="C44" s="25" t="s">
        <v>66</v>
      </c>
      <c r="D44" s="25" t="s">
        <v>67</v>
      </c>
      <c r="E44" s="25" t="s">
        <v>77</v>
      </c>
      <c r="F44" s="77">
        <v>200.1</v>
      </c>
      <c r="G44" s="27">
        <v>10</v>
      </c>
      <c r="H44" s="30">
        <v>1887</v>
      </c>
      <c r="I44" s="24" t="s">
        <v>34</v>
      </c>
      <c r="J44" s="47">
        <v>300000</v>
      </c>
      <c r="K44" s="26">
        <v>0</v>
      </c>
      <c r="L44" s="58" t="s">
        <v>30</v>
      </c>
      <c r="M44" s="61" t="s">
        <v>71</v>
      </c>
    </row>
    <row r="45" spans="1:13" ht="39.6" x14ac:dyDescent="0.3">
      <c r="A45" s="23">
        <v>4</v>
      </c>
      <c r="B45" s="70" t="s">
        <v>19</v>
      </c>
      <c r="C45" s="25" t="s">
        <v>66</v>
      </c>
      <c r="D45" s="25" t="s">
        <v>67</v>
      </c>
      <c r="E45" s="25" t="s">
        <v>77</v>
      </c>
      <c r="F45" s="77">
        <v>196.5</v>
      </c>
      <c r="G45" s="27">
        <v>9</v>
      </c>
      <c r="H45" s="30">
        <v>1917</v>
      </c>
      <c r="I45" s="24" t="s">
        <v>40</v>
      </c>
      <c r="J45" s="47">
        <v>200000</v>
      </c>
      <c r="K45" s="26">
        <v>0</v>
      </c>
      <c r="L45" s="58" t="s">
        <v>30</v>
      </c>
      <c r="M45" s="61" t="s">
        <v>71</v>
      </c>
    </row>
    <row r="46" spans="1:13" ht="39.6" x14ac:dyDescent="0.3">
      <c r="A46" s="23">
        <v>5</v>
      </c>
      <c r="B46" s="70" t="s">
        <v>47</v>
      </c>
      <c r="C46" s="25" t="s">
        <v>66</v>
      </c>
      <c r="D46" s="25" t="s">
        <v>67</v>
      </c>
      <c r="E46" s="25" t="s">
        <v>77</v>
      </c>
      <c r="F46" s="77">
        <v>389.2</v>
      </c>
      <c r="G46" s="27">
        <v>25</v>
      </c>
      <c r="H46" s="29">
        <v>1892</v>
      </c>
      <c r="I46" s="24" t="s">
        <v>40</v>
      </c>
      <c r="J46" s="47">
        <v>200000</v>
      </c>
      <c r="K46" s="26">
        <v>0</v>
      </c>
      <c r="L46" s="58" t="s">
        <v>30</v>
      </c>
      <c r="M46" s="64" t="s">
        <v>72</v>
      </c>
    </row>
    <row r="47" spans="1:13" ht="39.6" x14ac:dyDescent="0.3">
      <c r="A47" s="23">
        <v>6</v>
      </c>
      <c r="B47" s="24" t="s">
        <v>16</v>
      </c>
      <c r="C47" s="25" t="s">
        <v>66</v>
      </c>
      <c r="D47" s="25" t="s">
        <v>67</v>
      </c>
      <c r="E47" s="25" t="s">
        <v>76</v>
      </c>
      <c r="F47" s="77">
        <v>202</v>
      </c>
      <c r="G47" s="27">
        <v>11</v>
      </c>
      <c r="H47" s="28">
        <v>1920</v>
      </c>
      <c r="I47" s="24" t="s">
        <v>34</v>
      </c>
      <c r="J47" s="47">
        <v>300000</v>
      </c>
      <c r="K47" s="26">
        <v>0</v>
      </c>
      <c r="L47" s="58" t="s">
        <v>30</v>
      </c>
      <c r="M47" s="61" t="s">
        <v>71</v>
      </c>
    </row>
    <row r="48" spans="1:13" x14ac:dyDescent="0.3">
      <c r="A48" s="27"/>
      <c r="B48" s="69" t="s">
        <v>51</v>
      </c>
      <c r="C48" s="33"/>
      <c r="D48" s="33"/>
      <c r="E48" s="33"/>
      <c r="F48" s="74">
        <f>SUM(F42:F47)</f>
        <v>1395.5</v>
      </c>
      <c r="G48" s="35">
        <f>SUM(G42:G47)</f>
        <v>78</v>
      </c>
      <c r="H48" s="28"/>
      <c r="I48" s="24"/>
      <c r="J48" s="49">
        <f>SUM(J42:J47)</f>
        <v>4000000</v>
      </c>
      <c r="K48" s="26"/>
      <c r="L48" s="58"/>
      <c r="M48" s="63"/>
    </row>
    <row r="49" spans="1:14" ht="15" customHeight="1" x14ac:dyDescent="0.3">
      <c r="A49" s="73"/>
      <c r="B49" s="50" t="s">
        <v>69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63"/>
    </row>
    <row r="50" spans="1:14" ht="48" customHeight="1" x14ac:dyDescent="0.3">
      <c r="A50" s="29">
        <v>1</v>
      </c>
      <c r="B50" s="70" t="s">
        <v>38</v>
      </c>
      <c r="C50" s="25" t="s">
        <v>66</v>
      </c>
      <c r="D50" s="25" t="s">
        <v>67</v>
      </c>
      <c r="E50" s="25" t="s">
        <v>77</v>
      </c>
      <c r="F50" s="77">
        <v>186.9</v>
      </c>
      <c r="G50" s="27">
        <v>9</v>
      </c>
      <c r="H50" s="30">
        <v>1917</v>
      </c>
      <c r="I50" s="24" t="s">
        <v>35</v>
      </c>
      <c r="J50" s="47">
        <v>5500000</v>
      </c>
      <c r="K50" s="26">
        <v>0</v>
      </c>
      <c r="L50" s="58" t="s">
        <v>30</v>
      </c>
      <c r="M50" s="61" t="s">
        <v>71</v>
      </c>
    </row>
    <row r="51" spans="1:14" ht="48" customHeight="1" x14ac:dyDescent="0.3">
      <c r="A51" s="29">
        <v>2</v>
      </c>
      <c r="B51" s="70" t="s">
        <v>54</v>
      </c>
      <c r="C51" s="25" t="s">
        <v>66</v>
      </c>
      <c r="D51" s="25" t="s">
        <v>67</v>
      </c>
      <c r="E51" s="25" t="s">
        <v>77</v>
      </c>
      <c r="F51" s="77">
        <v>155.6</v>
      </c>
      <c r="G51" s="27">
        <v>11</v>
      </c>
      <c r="H51" s="30">
        <v>1890</v>
      </c>
      <c r="I51" s="24" t="s">
        <v>40</v>
      </c>
      <c r="J51" s="46">
        <v>200000</v>
      </c>
      <c r="K51" s="26">
        <v>0</v>
      </c>
      <c r="L51" s="58" t="s">
        <v>30</v>
      </c>
      <c r="M51" s="61" t="s">
        <v>71</v>
      </c>
    </row>
    <row r="52" spans="1:14" ht="48" customHeight="1" x14ac:dyDescent="0.3">
      <c r="A52" s="29">
        <v>3</v>
      </c>
      <c r="B52" s="72" t="s">
        <v>55</v>
      </c>
      <c r="C52" s="25" t="s">
        <v>66</v>
      </c>
      <c r="D52" s="25" t="s">
        <v>67</v>
      </c>
      <c r="E52" s="25" t="s">
        <v>76</v>
      </c>
      <c r="F52" s="77">
        <v>182.7</v>
      </c>
      <c r="G52" s="27">
        <v>6</v>
      </c>
      <c r="H52" s="29">
        <v>1917</v>
      </c>
      <c r="I52" s="24" t="s">
        <v>40</v>
      </c>
      <c r="J52" s="47">
        <v>200000</v>
      </c>
      <c r="K52" s="26">
        <v>0</v>
      </c>
      <c r="L52" s="58" t="s">
        <v>30</v>
      </c>
      <c r="M52" s="61" t="s">
        <v>71</v>
      </c>
    </row>
    <row r="53" spans="1:14" ht="39.6" x14ac:dyDescent="0.3">
      <c r="A53" s="27">
        <v>4</v>
      </c>
      <c r="B53" s="70" t="s">
        <v>17</v>
      </c>
      <c r="C53" s="25" t="s">
        <v>66</v>
      </c>
      <c r="D53" s="25" t="s">
        <v>67</v>
      </c>
      <c r="E53" s="25" t="s">
        <v>77</v>
      </c>
      <c r="F53" s="77">
        <v>211.4</v>
      </c>
      <c r="G53" s="27">
        <v>9</v>
      </c>
      <c r="H53" s="30">
        <v>1897</v>
      </c>
      <c r="I53" s="24" t="s">
        <v>34</v>
      </c>
      <c r="J53" s="46">
        <v>250000</v>
      </c>
      <c r="K53" s="26">
        <v>0</v>
      </c>
      <c r="L53" s="58" t="s">
        <v>30</v>
      </c>
      <c r="M53" s="61" t="s">
        <v>71</v>
      </c>
    </row>
    <row r="54" spans="1:14" ht="39.6" x14ac:dyDescent="0.3">
      <c r="A54" s="29">
        <v>5</v>
      </c>
      <c r="B54" s="24" t="s">
        <v>39</v>
      </c>
      <c r="C54" s="25" t="s">
        <v>66</v>
      </c>
      <c r="D54" s="25" t="s">
        <v>67</v>
      </c>
      <c r="E54" s="25" t="s">
        <v>76</v>
      </c>
      <c r="F54" s="77">
        <v>260.3</v>
      </c>
      <c r="G54" s="27">
        <v>11</v>
      </c>
      <c r="H54" s="25">
        <v>1900</v>
      </c>
      <c r="I54" s="24" t="s">
        <v>34</v>
      </c>
      <c r="J54" s="46">
        <v>300000</v>
      </c>
      <c r="K54" s="26">
        <v>0</v>
      </c>
      <c r="L54" s="58" t="s">
        <v>30</v>
      </c>
      <c r="M54" s="61" t="s">
        <v>71</v>
      </c>
    </row>
    <row r="55" spans="1:14" x14ac:dyDescent="0.3">
      <c r="A55" s="12"/>
      <c r="B55" s="16" t="s">
        <v>52</v>
      </c>
      <c r="C55" s="17"/>
      <c r="D55" s="17"/>
      <c r="E55" s="17"/>
      <c r="F55" s="75">
        <f>SUM(F50:F54)</f>
        <v>996.90000000000009</v>
      </c>
      <c r="G55" s="7">
        <f>SUM(G50:G54)</f>
        <v>46</v>
      </c>
      <c r="H55" s="15"/>
      <c r="I55" s="3"/>
      <c r="J55" s="8">
        <f>SUM(J50:J54)</f>
        <v>6450000</v>
      </c>
      <c r="K55" s="21">
        <v>0</v>
      </c>
      <c r="L55" s="14"/>
      <c r="M55" s="63"/>
    </row>
    <row r="56" spans="1:14" ht="28.5" customHeight="1" x14ac:dyDescent="0.3">
      <c r="A56" s="19"/>
      <c r="B56" s="80" t="s">
        <v>81</v>
      </c>
      <c r="C56" s="86"/>
      <c r="D56" s="81"/>
      <c r="E56" s="65"/>
      <c r="F56" s="20"/>
      <c r="G56" s="7"/>
      <c r="H56" s="80"/>
      <c r="I56" s="81"/>
      <c r="J56" s="22">
        <f>J14+J20+J26+J33+J40+J48+J55</f>
        <v>19840000</v>
      </c>
      <c r="K56" s="21"/>
      <c r="L56" s="60"/>
      <c r="M56" s="63"/>
    </row>
    <row r="57" spans="1:14" ht="25.5" customHeight="1" x14ac:dyDescent="0.3">
      <c r="A57" s="89" t="s">
        <v>78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</row>
    <row r="58" spans="1:14" ht="21" customHeight="1" x14ac:dyDescent="0.3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1:14" x14ac:dyDescent="0.3">
      <c r="A59" s="5"/>
      <c r="B59" s="2"/>
      <c r="C59" s="2"/>
      <c r="D59" s="2"/>
      <c r="E59" s="2"/>
      <c r="F59" s="2"/>
      <c r="G59" s="2"/>
      <c r="H59" s="5"/>
      <c r="I59" s="2"/>
      <c r="J59" s="2"/>
      <c r="K59" s="2"/>
      <c r="L59" s="5"/>
    </row>
    <row r="60" spans="1:14" x14ac:dyDescent="0.3">
      <c r="A60" s="5"/>
      <c r="B60" s="2"/>
      <c r="C60" s="2"/>
      <c r="D60" s="2"/>
      <c r="E60" s="2"/>
      <c r="F60" s="2"/>
      <c r="G60" s="2"/>
      <c r="H60" s="5"/>
      <c r="I60" s="2"/>
      <c r="J60" s="2"/>
      <c r="K60" s="2"/>
      <c r="L60" s="5"/>
    </row>
    <row r="61" spans="1:14" x14ac:dyDescent="0.3">
      <c r="A61" s="5"/>
      <c r="B61" s="2"/>
      <c r="C61" s="2"/>
      <c r="D61" s="2"/>
      <c r="E61" s="2"/>
      <c r="F61" s="2"/>
      <c r="G61" s="2"/>
      <c r="H61" s="5"/>
      <c r="I61" s="2"/>
      <c r="J61" s="2"/>
      <c r="K61" s="2"/>
      <c r="L61" s="5"/>
    </row>
    <row r="62" spans="1:14" x14ac:dyDescent="0.3">
      <c r="A62" s="5"/>
      <c r="B62" s="2"/>
      <c r="C62" s="2"/>
      <c r="D62" s="2"/>
      <c r="E62" s="2"/>
      <c r="F62" s="2"/>
      <c r="G62" s="2"/>
      <c r="H62" s="5"/>
      <c r="I62" s="2"/>
      <c r="J62" s="2"/>
      <c r="K62" s="2"/>
      <c r="L62" s="5"/>
    </row>
  </sheetData>
  <mergeCells count="26">
    <mergeCell ref="A58:M58"/>
    <mergeCell ref="A57:N57"/>
    <mergeCell ref="J4:K4"/>
    <mergeCell ref="L4:L5"/>
    <mergeCell ref="A3:L3"/>
    <mergeCell ref="A4:A5"/>
    <mergeCell ref="B4:B5"/>
    <mergeCell ref="D4:D5"/>
    <mergeCell ref="C4:C5"/>
    <mergeCell ref="A6:B6"/>
    <mergeCell ref="H14:I14"/>
    <mergeCell ref="A15:B15"/>
    <mergeCell ref="H20:I20"/>
    <mergeCell ref="F4:F5"/>
    <mergeCell ref="G4:G5"/>
    <mergeCell ref="J1:M2"/>
    <mergeCell ref="H4:H5"/>
    <mergeCell ref="I4:I5"/>
    <mergeCell ref="H56:I56"/>
    <mergeCell ref="A21:B21"/>
    <mergeCell ref="H26:I26"/>
    <mergeCell ref="A27:B27"/>
    <mergeCell ref="A34:B34"/>
    <mergeCell ref="B56:D56"/>
    <mergeCell ref="M4:M5"/>
    <mergeCell ref="E4:E5"/>
  </mergeCells>
  <pageMargins left="0.59055118110236227" right="0.27559055118110237" top="0.35433070866141736" bottom="0.35433070866141736" header="0.31496062992125984" footer="0.31496062992125984"/>
  <pageSetup paperSize="9" scale="62" fitToHeight="0" orientation="landscape" r:id="rId1"/>
  <rowBreaks count="2" manualBreakCount="2">
    <brk id="20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для ДГХ</vt:lpstr>
      <vt:lpstr>'МП для ДГХ'!Область_печати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2023-10-06T05:37:23Z</dcterms:modified>
</cp:coreProperties>
</file>