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148" yWindow="252" windowWidth="13200" windowHeight="8016"/>
  </bookViews>
  <sheets>
    <sheet name="Показатели АВ" sheetId="1" r:id="rId1"/>
  </sheets>
  <definedNames>
    <definedName name="_xlnm.Print_Area" localSheetId="0">'Показатели АВ'!$A$1:$X$73</definedName>
  </definedNames>
  <calcPr calcId="145621"/>
</workbook>
</file>

<file path=xl/calcChain.xml><?xml version="1.0" encoding="utf-8"?>
<calcChain xmlns="http://schemas.openxmlformats.org/spreadsheetml/2006/main">
  <c r="K19" i="1" l="1"/>
  <c r="S15" i="1"/>
  <c r="L13" i="1"/>
  <c r="K13" i="1"/>
  <c r="I13" i="1"/>
  <c r="K12" i="1"/>
  <c r="I12" i="1"/>
  <c r="I10" i="1"/>
</calcChain>
</file>

<file path=xl/sharedStrings.xml><?xml version="1.0" encoding="utf-8"?>
<sst xmlns="http://schemas.openxmlformats.org/spreadsheetml/2006/main" count="186" uniqueCount="120">
  <si>
    <t>Наименование показателей целей, задач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</si>
  <si>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</si>
  <si>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</si>
  <si>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</si>
  <si>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</si>
  <si>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</si>
  <si>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</si>
  <si>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</si>
  <si>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</si>
  <si>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</si>
  <si>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</si>
  <si>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</si>
  <si>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</si>
  <si>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</si>
  <si>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</si>
  <si>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</si>
  <si>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</si>
  <si>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</si>
  <si>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</si>
  <si>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Размер привлеченных внебюджетных ресурсов для переселения граждан из аварийного жилья, тыс. руб.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</si>
  <si>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</si>
  <si>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</si>
  <si>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</si>
  <si>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</si>
  <si>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</si>
  <si>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</si>
  <si>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</si>
  <si>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</si>
  <si>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</si>
  <si>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</si>
  <si>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</si>
  <si>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</si>
  <si>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</si>
  <si>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</si>
  <si>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</si>
  <si>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1.2.5.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</si>
  <si>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</si>
  <si>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Показатель 2 цели Подпрограммы</t>
  </si>
  <si>
    <t>в том числе за счет средств бюджета муниципального образования «Город Томск»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</si>
  <si>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помещений, помещ.</t>
  </si>
  <si>
    <t>показатель введен с 2019 года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</si>
  <si>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шт.</t>
  </si>
  <si>
    <t>1.4.</t>
  </si>
  <si>
    <t>1.4.1.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</si>
  <si>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</si>
  <si>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Площадь расселенного (сокращенного) непригодного для проживания жилищного фонда, тыс. кв. м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</si>
  <si>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Федерации.</t>
  </si>
  <si>
    <t>Количество жилых помещений, собственникам которых предоставлен выкуп, шт.</t>
  </si>
  <si>
    <t>1.2.6.</t>
  </si>
  <si>
    <t>Мероприятие 2.6. Изготовление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</si>
  <si>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Количество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</si>
  <si>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Администрация Кировского района Города Томска,</t>
  </si>
  <si>
    <t>Количество жилых помещений, приобретенных в многоквартирных домах в целях предоставления гражданам, шт.</t>
  </si>
  <si>
    <t>1.4.2.</t>
  </si>
  <si>
    <t>ПОКАЗАТЕЛИ ЦЕЛИ, ЗАДАЧ, МЕРОПРИЯТИЙ ПОДПРОГРАММЫ «РАССЕЛЕНИЕ АВАРИЙНОГО ЖИЛЬЯ» НА 2017 - 2025 ГОДЫ</t>
  </si>
  <si>
    <t>Фактическое значение показателей на момент разработки муниципальной программы
- 2016 год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</si>
  <si>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</si>
  <si>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</si>
  <si>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</si>
  <si>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№</t>
  </si>
  <si>
    <t>Задача 3 Подпрограммы. Снос расселенных многоквартирных домов, признанных аварийными и подлежащими сносу</t>
  </si>
  <si>
    <t>Мероприятие 3.1. Снос расселенных многоквартирных домов, признанных аварийными и подлежащими сносу, с последующей утилизацией и снятием с кадастрового учета</t>
  </si>
  <si>
    <t>Задача 4 Подпрограммы. Развитие территорий, занятых аварийным жилищным фондом Города Томска</t>
  </si>
  <si>
    <t>Мероприятие 4.1. Расселение домов в рамках заключенных договоров развития территории</t>
  </si>
  <si>
    <t>Мероприятие 4.2.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</si>
  <si>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1.5.</t>
  </si>
  <si>
    <t>1.5.1.</t>
  </si>
  <si>
    <t>Мероприятие 5.1.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</si>
  <si>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1.5.2.</t>
  </si>
  <si>
    <t>Мероприятие 5.2.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</si>
  <si>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показатель введен с 2020 года</t>
  </si>
  <si>
    <t>показатель введен  с 2021 года</t>
  </si>
  <si>
    <t>показатель введен с 2021 года</t>
  </si>
  <si>
    <t>Приложение 9 к подпрограмме «Расселение аварийного жилья» на 2017 - 2025 годы</t>
  </si>
  <si>
    <t>Число жителей, планируемых к переселению, чел.</t>
  </si>
  <si>
    <t>36 &lt;1&gt;</t>
  </si>
  <si>
    <t>1&lt;2&gt;</t>
  </si>
  <si>
    <t>2 &lt;2&gt;</t>
  </si>
  <si>
    <t>3 &lt;2&gt;</t>
  </si>
  <si>
    <t>1 &lt;2&gt;</t>
  </si>
  <si>
    <t>0 &lt;2&gt;</t>
  </si>
  <si>
    <t>&lt;1&gt;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 (далее - Региональная адресная программа), а также путем предоставления собственникам возмещения за изымаемые жилых помещений.</t>
  </si>
  <si>
    <t>Число переселенных граждан, чел.&lt;3&gt;</t>
  </si>
  <si>
    <t>Количество расселенных жилых помещений, шт. &lt;3&gt;</t>
  </si>
  <si>
    <t>11,1&lt;6&gt;</t>
  </si>
  <si>
    <t xml:space="preserve"> &lt;6&gt;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 были приобретены в предыдущем году.</t>
  </si>
  <si>
    <t>11,6 &lt;7&gt;</t>
  </si>
  <si>
    <t>903 &lt;7&gt;</t>
  </si>
  <si>
    <t>7589,2 &lt;4&gt;</t>
  </si>
  <si>
    <t>174179,8 &lt;4&gt;</t>
  </si>
  <si>
    <t>6395,8 &lt;4&gt;</t>
  </si>
  <si>
    <t>Задача 5 Подпрограммы.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среда»&lt;5&gt;</t>
  </si>
  <si>
    <t xml:space="preserve">&lt;5&gt;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. </t>
  </si>
  <si>
    <t>10 &lt;1&gt;</t>
  </si>
  <si>
    <t>Площадь расселенного непригодного для проживания жилищного фонда, планируемая к расселению посредством выкупа, тыс. кв. м &lt;8&gt;</t>
  </si>
  <si>
    <t>Число жителей, планируемых к расселению посредством выкупа жилых помещений, чел. &lt;8&gt;</t>
  </si>
  <si>
    <t>67 &lt;1&gt;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</si>
  <si>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&lt;3&gt;</t>
  </si>
  <si>
    <t xml:space="preserve"> &lt;9&gt;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2019-2024 годы, утвержденной распоряжением Администрации   Томской области от 10.04.2019 № 233-ра по годам в рамках соответствующих этапов.</t>
  </si>
  <si>
    <t>&lt;2&gt;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завершены мероприятия по  расселению 10 многоквартирных домов, в т.ч. 1 дома в рамках договора развития застроенных территорий и 9 домов в рамках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233-ра.</t>
  </si>
  <si>
    <t>Количество снесенных расселенных многоквартирных домов, признанных аварийными и подлежащими сносу, шт.  &lt;10&gt;</t>
  </si>
  <si>
    <t>Площадь снесенного аварийного жилищного фонда, тыс. кв. м  &lt;10&gt;</t>
  </si>
  <si>
    <t xml:space="preserve"> &lt;10&gt; При расчете данного показателя в 2023 году не учитывается помещение по  адресу:  Гоголя ул., 36/2, в связи с тем, что в 2023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сносу, фактический снос планируется в 2024 году.
При расчете данного показателя в 2024 году не учитываются помещения по  адресам: Гоголя ул., 41,  Гоголя ул., 43, в связи с тем, что в 2024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</t>
  </si>
  <si>
    <t>&lt;3&gt;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проживания».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Томск», за счет инвесторов, а также за счет финансирования мероприятий Региональной адресной программы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233-ра, жилых помещений переданных Администрацией Томской области.</t>
  </si>
  <si>
    <t>55483,1 &lt;4&gt;</t>
  </si>
  <si>
    <t>63049,8 &lt;4&gt;</t>
  </si>
  <si>
    <t>28,6&lt;9&gt;</t>
  </si>
  <si>
    <t>1639&lt;9&gt;</t>
  </si>
  <si>
    <t>43679,4 &lt;4&gt;</t>
  </si>
  <si>
    <t>&lt;4&gt;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кв.м.).
В 2021 году размер привлеченных внебюджетных ресурсов для переселения граждан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(77 778 рублей * 35,5 кв.м. и 79 015 рублей * 46 кв.м).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размер планируемых к привлечению внебюджетных ресурсов для переселения граждан рассчитан исходя из площади 17 занимаемых жилых помещений, расположенных в  многоквартирных домах по адресам: пр. Фрунзе, 19а, 19б,  ул. Белинского, 22, 24, 26 (в рамках договоров о развитии застроенной территории, заключенных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на 1 квартал 2022 года (98 969,0 рублей * (0-44,9 кв.м.), 103 363,0 рублей*(45-51,9 кв.м), 93 742 рубля* (52-58,9 кв.м), 91 066 рублей * (59-64,9 кв.м), 87 857 рублей (65-83,9 кв.м.).
В 2023 году размер планируемых к привлечению внебюджетных ресурсов для переселения граждан рассчитан исходя из площади 13 занимаемых жилых помещений, расположенных в  многоквартирных домах по адресам: пр. Фрунзе, 19а, 19б,  ул. Белинского, 26 (в рамках договоров о развитии застроенной территории, заключенных в 2017 году) и рыночной стоимости 1 кв.м. жилья определенной на основании проведенногоООО ЦО «СКОРИНГ» мониторингом рынка жилой недвижимости г. Томска на 2  полугодие  2023 года.</t>
  </si>
  <si>
    <t>2,2 &lt;9&gt;</t>
  </si>
  <si>
    <t>31,0&lt;9&gt;</t>
  </si>
  <si>
    <t>124 &lt;9&gt;</t>
  </si>
  <si>
    <t>2260&lt;9&gt;</t>
  </si>
  <si>
    <t>Цель, задачи и мероприятия подпрограммы</t>
  </si>
  <si>
    <t>15&lt;1&gt;</t>
  </si>
  <si>
    <t>5&lt;1&gt;</t>
  </si>
  <si>
    <t xml:space="preserve"> &lt;7&gt;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2019-2024 годы, утвержденной распоряжением Администрации   Томской области от 10.04.2019 № 233-ра и включают в себя площадь, планируемую к расселению в рамках этапа 2021 года посредством выкупа с учетом изъятой площади, по которой произошел переход права собственности к МО «Город Томск», и посредством предоставления квартир, построенных в МКД по пер. Целинному и планируемых к передаче МО «Город Томск».</t>
  </si>
  <si>
    <t xml:space="preserve"> &lt;8&gt;  Значения показателей указаны в соответствии с доведенными объемами финансирования и фактическими расходами средств (в т.ч. без учета завершения перехода права собственности за изымаемые жилые помещения к МО «Город Томск»)</t>
  </si>
  <si>
    <t>Приложение 11 к постановлению администрации Города Томска от 15.03.2024 №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</si>
</sst>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Calibri"/>
      <family val="2"/>
      <scheme val="minor"/>
    </font>
    <font>
      <b/>
      <sz val="8"/>
      <name val="Helv"/>
    </font>
    <font>
      <sz val="8"/>
      <name val="Helv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justify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textRotation="90" wrapText="1"/>
    </xf>
    <xf numFmtId="16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16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4" fontId="9" fillId="0" borderId="0" xfId="0" applyNumberFormat="1" applyFont="1" applyFill="1" applyBorder="1" applyAlignment="1">
      <alignment horizontal="justify" vertical="center"/>
    </xf>
    <xf numFmtId="4" fontId="1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justify" vertical="center"/>
    </xf>
    <xf numFmtId="0" fontId="12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/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view="pageBreakPreview" zoomScale="85" zoomScaleNormal="100" zoomScaleSheetLayoutView="85" workbookViewId="0">
      <selection sqref="A1:X1"/>
    </sheetView>
  </sheetViews>
  <sheetFormatPr defaultColWidth="9.109375" defaultRowHeight="13.2" x14ac:dyDescent="0.25"/>
  <cols>
    <col min="1" max="1" width="5.5546875" style="1" customWidth="1"/>
    <col min="2" max="2" width="35" style="1" customWidth="1"/>
    <col min="3" max="3" width="28.88671875" style="1" customWidth="1"/>
    <col min="4" max="4" width="12" style="1" customWidth="1"/>
    <col min="5" max="5" width="18.109375" style="1" customWidth="1"/>
    <col min="6" max="6" width="8.33203125" style="1" customWidth="1"/>
    <col min="7" max="7" width="8.5546875" style="1" customWidth="1"/>
    <col min="8" max="8" width="6.6640625" style="1" customWidth="1"/>
    <col min="9" max="9" width="9" style="1" customWidth="1"/>
    <col min="10" max="10" width="8.33203125" style="1" customWidth="1"/>
    <col min="11" max="11" width="9.5546875" style="1" customWidth="1"/>
    <col min="12" max="12" width="8.44140625" style="1" customWidth="1"/>
    <col min="13" max="13" width="8.88671875" style="1" customWidth="1"/>
    <col min="14" max="14" width="7.33203125" style="1" customWidth="1"/>
    <col min="15" max="15" width="7" style="1" customWidth="1"/>
    <col min="16" max="16" width="6.6640625" style="1" customWidth="1"/>
    <col min="17" max="17" width="7.6640625" style="1" customWidth="1"/>
    <col min="18" max="18" width="7" style="1" customWidth="1"/>
    <col min="19" max="19" width="7.5546875" style="1" customWidth="1"/>
    <col min="20" max="20" width="7" style="1" customWidth="1"/>
    <col min="21" max="21" width="7.88671875" style="1" customWidth="1"/>
    <col min="22" max="22" width="7" style="1" customWidth="1"/>
    <col min="23" max="24" width="7.33203125" style="1" customWidth="1"/>
    <col min="25" max="16384" width="9.109375" style="1"/>
  </cols>
  <sheetData>
    <row r="1" spans="1:25" ht="17.25" customHeight="1" x14ac:dyDescent="0.25">
      <c r="A1" s="25" t="s">
        <v>119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5" ht="17.25" customHeight="1" x14ac:dyDescent="0.25">
      <c r="A2" s="25" t="s">
        <v>73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5" x14ac:dyDescent="0.25">
      <c r="A3" s="2"/>
    </row>
    <row r="4" spans="1:25" ht="15.6" x14ac:dyDescent="0.3">
      <c r="A4" s="27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6" spans="1:25" ht="17.25" customHeight="1" x14ac:dyDescent="0.25">
      <c r="A6" s="24" t="s">
        <v>59</v>
      </c>
      <c r="B6" s="24" t="s">
        <v>114</v>
      </c>
      <c r="C6" s="24" t="s">
        <v>0</v>
      </c>
      <c r="D6" s="29" t="s">
        <v>1</v>
      </c>
      <c r="E6" s="29" t="s">
        <v>2</v>
      </c>
      <c r="F6" s="29" t="s">
        <v>55</v>
      </c>
      <c r="G6" s="24" t="s">
        <v>3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4"/>
    </row>
    <row r="7" spans="1:25" x14ac:dyDescent="0.25">
      <c r="A7" s="24"/>
      <c r="B7" s="24"/>
      <c r="C7" s="24"/>
      <c r="D7" s="29"/>
      <c r="E7" s="29"/>
      <c r="F7" s="29"/>
      <c r="G7" s="24">
        <v>2017</v>
      </c>
      <c r="H7" s="24"/>
      <c r="I7" s="24">
        <v>2018</v>
      </c>
      <c r="J7" s="24"/>
      <c r="K7" s="24">
        <v>2019</v>
      </c>
      <c r="L7" s="24"/>
      <c r="M7" s="24">
        <v>2020</v>
      </c>
      <c r="N7" s="24"/>
      <c r="O7" s="24">
        <v>2021</v>
      </c>
      <c r="P7" s="24"/>
      <c r="Q7" s="24">
        <v>2022</v>
      </c>
      <c r="R7" s="24"/>
      <c r="S7" s="24">
        <v>2023</v>
      </c>
      <c r="T7" s="24"/>
      <c r="U7" s="24">
        <v>2024</v>
      </c>
      <c r="V7" s="24"/>
      <c r="W7" s="24">
        <v>2025</v>
      </c>
      <c r="X7" s="24"/>
      <c r="Y7" s="4"/>
    </row>
    <row r="8" spans="1:25" ht="111.75" customHeight="1" x14ac:dyDescent="0.25">
      <c r="A8" s="24"/>
      <c r="B8" s="24"/>
      <c r="C8" s="24"/>
      <c r="D8" s="29"/>
      <c r="E8" s="29"/>
      <c r="F8" s="29"/>
      <c r="G8" s="5" t="s">
        <v>4</v>
      </c>
      <c r="H8" s="5" t="s">
        <v>5</v>
      </c>
      <c r="I8" s="5" t="s">
        <v>4</v>
      </c>
      <c r="J8" s="5" t="s">
        <v>5</v>
      </c>
      <c r="K8" s="5" t="s">
        <v>4</v>
      </c>
      <c r="L8" s="5" t="s">
        <v>5</v>
      </c>
      <c r="M8" s="5" t="s">
        <v>4</v>
      </c>
      <c r="N8" s="5" t="s">
        <v>5</v>
      </c>
      <c r="O8" s="5" t="s">
        <v>4</v>
      </c>
      <c r="P8" s="5" t="s">
        <v>5</v>
      </c>
      <c r="Q8" s="5" t="s">
        <v>4</v>
      </c>
      <c r="R8" s="5" t="s">
        <v>5</v>
      </c>
      <c r="S8" s="5" t="s">
        <v>4</v>
      </c>
      <c r="T8" s="5" t="s">
        <v>5</v>
      </c>
      <c r="U8" s="5" t="s">
        <v>4</v>
      </c>
      <c r="V8" s="5" t="s">
        <v>5</v>
      </c>
      <c r="W8" s="5" t="s">
        <v>4</v>
      </c>
      <c r="X8" s="5" t="s">
        <v>5</v>
      </c>
      <c r="Y8" s="4"/>
    </row>
    <row r="9" spans="1:25" x14ac:dyDescent="0.25">
      <c r="A9" s="18">
        <v>1</v>
      </c>
      <c r="B9" s="18">
        <v>2</v>
      </c>
      <c r="C9" s="18">
        <v>3</v>
      </c>
      <c r="D9" s="4"/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4"/>
    </row>
    <row r="10" spans="1:25" ht="33.75" customHeight="1" x14ac:dyDescent="0.25">
      <c r="A10" s="24">
        <v>1</v>
      </c>
      <c r="B10" s="24" t="s">
        <v>6</v>
      </c>
      <c r="C10" s="18" t="s">
        <v>7</v>
      </c>
      <c r="D10" s="18" t="s">
        <v>8</v>
      </c>
      <c r="E10" s="24" t="s">
        <v>9</v>
      </c>
      <c r="F10" s="23">
        <v>3</v>
      </c>
      <c r="G10" s="23">
        <v>56</v>
      </c>
      <c r="H10" s="23">
        <v>2</v>
      </c>
      <c r="I10" s="23">
        <f>25+1</f>
        <v>26</v>
      </c>
      <c r="J10" s="23">
        <v>7</v>
      </c>
      <c r="K10" s="23">
        <v>150</v>
      </c>
      <c r="L10" s="23">
        <v>51</v>
      </c>
      <c r="M10" s="23">
        <v>63</v>
      </c>
      <c r="N10" s="23" t="s">
        <v>75</v>
      </c>
      <c r="O10" s="23">
        <v>42</v>
      </c>
      <c r="P10" s="23" t="s">
        <v>93</v>
      </c>
      <c r="Q10" s="23">
        <v>152</v>
      </c>
      <c r="R10" s="23" t="s">
        <v>96</v>
      </c>
      <c r="S10" s="23">
        <v>141</v>
      </c>
      <c r="T10" s="23" t="s">
        <v>115</v>
      </c>
      <c r="U10" s="23">
        <v>300</v>
      </c>
      <c r="V10" s="23" t="s">
        <v>116</v>
      </c>
      <c r="W10" s="23">
        <v>200</v>
      </c>
      <c r="X10" s="23" t="s">
        <v>116</v>
      </c>
      <c r="Y10" s="4"/>
    </row>
    <row r="11" spans="1:25" ht="30.6" x14ac:dyDescent="0.25">
      <c r="A11" s="24"/>
      <c r="B11" s="24"/>
      <c r="C11" s="18" t="s">
        <v>29</v>
      </c>
      <c r="D11" s="18" t="s">
        <v>8</v>
      </c>
      <c r="E11" s="24"/>
      <c r="F11" s="23">
        <v>3</v>
      </c>
      <c r="G11" s="23">
        <v>33</v>
      </c>
      <c r="H11" s="23" t="s">
        <v>76</v>
      </c>
      <c r="I11" s="23">
        <v>25</v>
      </c>
      <c r="J11" s="23" t="s">
        <v>77</v>
      </c>
      <c r="K11" s="23">
        <v>44</v>
      </c>
      <c r="L11" s="23" t="s">
        <v>78</v>
      </c>
      <c r="M11" s="23">
        <v>6</v>
      </c>
      <c r="N11" s="23" t="s">
        <v>79</v>
      </c>
      <c r="O11" s="23">
        <v>9</v>
      </c>
      <c r="P11" s="23" t="s">
        <v>80</v>
      </c>
      <c r="Q11" s="23">
        <v>7</v>
      </c>
      <c r="R11" s="23">
        <v>0</v>
      </c>
      <c r="S11" s="23">
        <v>26</v>
      </c>
      <c r="T11" s="23">
        <v>0</v>
      </c>
      <c r="U11" s="23">
        <v>24</v>
      </c>
      <c r="V11" s="23">
        <v>0</v>
      </c>
      <c r="W11" s="23">
        <v>29</v>
      </c>
      <c r="X11" s="23">
        <v>0</v>
      </c>
      <c r="Y11" s="4"/>
    </row>
    <row r="12" spans="1:25" ht="30.6" x14ac:dyDescent="0.25">
      <c r="A12" s="24"/>
      <c r="B12" s="24"/>
      <c r="C12" s="18" t="s">
        <v>10</v>
      </c>
      <c r="D12" s="18" t="s">
        <v>11</v>
      </c>
      <c r="E12" s="24" t="s">
        <v>9</v>
      </c>
      <c r="F12" s="23">
        <v>0.64</v>
      </c>
      <c r="G12" s="23">
        <v>12.15</v>
      </c>
      <c r="H12" s="23">
        <v>0.43</v>
      </c>
      <c r="I12" s="23">
        <f>26*100/520</f>
        <v>5</v>
      </c>
      <c r="J12" s="3">
        <v>1.3</v>
      </c>
      <c r="K12" s="3">
        <f>150*100/527</f>
        <v>28.462998102466795</v>
      </c>
      <c r="L12" s="3">
        <v>8.9</v>
      </c>
      <c r="M12" s="3">
        <v>11.1</v>
      </c>
      <c r="N12" s="3">
        <v>6.6</v>
      </c>
      <c r="O12" s="3">
        <v>7.5</v>
      </c>
      <c r="P12" s="3">
        <v>1.6</v>
      </c>
      <c r="Q12" s="3">
        <v>28.2</v>
      </c>
      <c r="R12" s="3">
        <v>10.7</v>
      </c>
      <c r="S12" s="3">
        <v>31.5</v>
      </c>
      <c r="T12" s="3">
        <v>1.7</v>
      </c>
      <c r="U12" s="3">
        <v>31.2</v>
      </c>
      <c r="V12" s="3">
        <v>0.5</v>
      </c>
      <c r="W12" s="3">
        <v>26.3</v>
      </c>
      <c r="X12" s="23">
        <v>0.5</v>
      </c>
      <c r="Y12" s="4"/>
    </row>
    <row r="13" spans="1:25" ht="30.6" x14ac:dyDescent="0.25">
      <c r="A13" s="24"/>
      <c r="B13" s="24"/>
      <c r="C13" s="18" t="s">
        <v>30</v>
      </c>
      <c r="D13" s="18" t="s">
        <v>11</v>
      </c>
      <c r="E13" s="24"/>
      <c r="F13" s="23">
        <v>0.64</v>
      </c>
      <c r="G13" s="23">
        <v>7.16</v>
      </c>
      <c r="H13" s="23">
        <v>0.22</v>
      </c>
      <c r="I13" s="3">
        <f>25*100/520</f>
        <v>4.8076923076923075</v>
      </c>
      <c r="J13" s="3">
        <v>0.4</v>
      </c>
      <c r="K13" s="3">
        <f>44*100/527</f>
        <v>8.3491461100569264</v>
      </c>
      <c r="L13" s="19">
        <f>3*100/574</f>
        <v>0.52264808362369342</v>
      </c>
      <c r="M13" s="3">
        <v>1.8</v>
      </c>
      <c r="N13" s="3">
        <v>0.2</v>
      </c>
      <c r="O13" s="3">
        <v>1.6</v>
      </c>
      <c r="P13" s="3">
        <v>0</v>
      </c>
      <c r="Q13" s="3">
        <v>1.3</v>
      </c>
      <c r="R13" s="3">
        <v>0</v>
      </c>
      <c r="S13" s="3">
        <v>5.8</v>
      </c>
      <c r="T13" s="23">
        <v>0</v>
      </c>
      <c r="U13" s="19">
        <v>2.5</v>
      </c>
      <c r="V13" s="23">
        <v>0</v>
      </c>
      <c r="W13" s="3">
        <v>3.8</v>
      </c>
      <c r="X13" s="23">
        <v>0</v>
      </c>
      <c r="Y13" s="4"/>
    </row>
    <row r="14" spans="1:25" ht="45.75" customHeight="1" x14ac:dyDescent="0.25">
      <c r="A14" s="6" t="s">
        <v>20</v>
      </c>
      <c r="B14" s="16" t="s">
        <v>12</v>
      </c>
      <c r="C14" s="18" t="s">
        <v>82</v>
      </c>
      <c r="D14" s="16" t="s">
        <v>8</v>
      </c>
      <c r="E14" s="16" t="s">
        <v>9</v>
      </c>
      <c r="F14" s="23">
        <v>260</v>
      </c>
      <c r="G14" s="23">
        <v>690</v>
      </c>
      <c r="H14" s="23">
        <v>272</v>
      </c>
      <c r="I14" s="23">
        <v>508</v>
      </c>
      <c r="J14" s="23">
        <v>402</v>
      </c>
      <c r="K14" s="23">
        <v>3093</v>
      </c>
      <c r="L14" s="23">
        <v>1474</v>
      </c>
      <c r="M14" s="23">
        <v>1483</v>
      </c>
      <c r="N14" s="23">
        <v>1086</v>
      </c>
      <c r="O14" s="7">
        <v>1319</v>
      </c>
      <c r="P14" s="23">
        <v>386</v>
      </c>
      <c r="Q14" s="7">
        <v>2593</v>
      </c>
      <c r="R14" s="23">
        <v>1653</v>
      </c>
      <c r="S14" s="23">
        <v>2929</v>
      </c>
      <c r="T14" s="23">
        <v>1431</v>
      </c>
      <c r="U14" s="23">
        <v>1975</v>
      </c>
      <c r="V14" s="23">
        <v>81</v>
      </c>
      <c r="W14" s="23">
        <v>480</v>
      </c>
      <c r="X14" s="23">
        <v>89</v>
      </c>
      <c r="Y14" s="4"/>
    </row>
    <row r="15" spans="1:25" ht="45.75" customHeight="1" x14ac:dyDescent="0.25">
      <c r="A15" s="17" t="s">
        <v>21</v>
      </c>
      <c r="B15" s="16" t="s">
        <v>13</v>
      </c>
      <c r="C15" s="18" t="s">
        <v>83</v>
      </c>
      <c r="D15" s="16" t="s">
        <v>8</v>
      </c>
      <c r="E15" s="16" t="s">
        <v>9</v>
      </c>
      <c r="F15" s="23">
        <v>94</v>
      </c>
      <c r="G15" s="23">
        <v>300</v>
      </c>
      <c r="H15" s="23">
        <v>81</v>
      </c>
      <c r="I15" s="23">
        <v>196</v>
      </c>
      <c r="J15" s="23">
        <v>126</v>
      </c>
      <c r="K15" s="23">
        <v>1145</v>
      </c>
      <c r="L15" s="23">
        <v>494</v>
      </c>
      <c r="M15" s="23">
        <v>559</v>
      </c>
      <c r="N15" s="23">
        <v>402</v>
      </c>
      <c r="O15" s="23">
        <v>374</v>
      </c>
      <c r="P15" s="23">
        <v>322</v>
      </c>
      <c r="Q15" s="23">
        <v>886</v>
      </c>
      <c r="R15" s="20">
        <v>577</v>
      </c>
      <c r="S15" s="23">
        <f>183+829</f>
        <v>1012</v>
      </c>
      <c r="T15" s="23">
        <v>817</v>
      </c>
      <c r="U15" s="23">
        <v>704</v>
      </c>
      <c r="V15" s="23">
        <v>31</v>
      </c>
      <c r="W15" s="23">
        <v>192</v>
      </c>
      <c r="X15" s="23">
        <v>31</v>
      </c>
      <c r="Y15" s="4"/>
    </row>
    <row r="16" spans="1:25" ht="45" customHeight="1" x14ac:dyDescent="0.25">
      <c r="A16" s="6" t="s">
        <v>22</v>
      </c>
      <c r="B16" s="16" t="s">
        <v>14</v>
      </c>
      <c r="C16" s="18" t="s">
        <v>15</v>
      </c>
      <c r="D16" s="16" t="s">
        <v>8</v>
      </c>
      <c r="E16" s="16" t="s">
        <v>9</v>
      </c>
      <c r="F16" s="23">
        <v>3.1</v>
      </c>
      <c r="G16" s="23">
        <v>9.75</v>
      </c>
      <c r="H16" s="23">
        <v>2.7</v>
      </c>
      <c r="I16" s="23">
        <v>6</v>
      </c>
      <c r="J16" s="23">
        <v>4.9000000000000004</v>
      </c>
      <c r="K16" s="23">
        <v>40.799999999999997</v>
      </c>
      <c r="L16" s="3">
        <v>6.6</v>
      </c>
      <c r="M16" s="23">
        <v>8.1999999999999993</v>
      </c>
      <c r="N16" s="23">
        <v>4</v>
      </c>
      <c r="O16" s="3">
        <v>4.3</v>
      </c>
      <c r="P16" s="3">
        <v>4.3</v>
      </c>
      <c r="Q16" s="23">
        <v>8.25</v>
      </c>
      <c r="R16" s="23">
        <v>8.25</v>
      </c>
      <c r="S16" s="23">
        <v>37.799999999999997</v>
      </c>
      <c r="T16" s="23">
        <v>8.35</v>
      </c>
      <c r="U16" s="23">
        <v>46.7</v>
      </c>
      <c r="V16" s="23">
        <v>1</v>
      </c>
      <c r="W16" s="23">
        <v>8.6999999999999993</v>
      </c>
      <c r="X16" s="23">
        <v>1.1000000000000001</v>
      </c>
      <c r="Y16" s="4"/>
    </row>
    <row r="17" spans="1:25" ht="147.75" customHeight="1" x14ac:dyDescent="0.25">
      <c r="A17" s="8" t="s">
        <v>23</v>
      </c>
      <c r="B17" s="18" t="s">
        <v>31</v>
      </c>
      <c r="C17" s="18" t="s">
        <v>39</v>
      </c>
      <c r="D17" s="18" t="s">
        <v>8</v>
      </c>
      <c r="E17" s="18" t="s">
        <v>9</v>
      </c>
      <c r="F17" s="23">
        <v>0</v>
      </c>
      <c r="G17" s="23">
        <v>100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4"/>
    </row>
    <row r="18" spans="1:25" ht="69.75" customHeight="1" x14ac:dyDescent="0.25">
      <c r="A18" s="17" t="s">
        <v>24</v>
      </c>
      <c r="B18" s="16" t="s">
        <v>44</v>
      </c>
      <c r="C18" s="18" t="s">
        <v>41</v>
      </c>
      <c r="D18" s="18" t="s">
        <v>8</v>
      </c>
      <c r="E18" s="18" t="s">
        <v>9</v>
      </c>
      <c r="F18" s="23">
        <v>93</v>
      </c>
      <c r="G18" s="23">
        <v>100</v>
      </c>
      <c r="H18" s="23">
        <v>35</v>
      </c>
      <c r="I18" s="23">
        <v>190</v>
      </c>
      <c r="J18" s="23">
        <v>49</v>
      </c>
      <c r="K18" s="23">
        <v>406</v>
      </c>
      <c r="L18" s="23">
        <v>8</v>
      </c>
      <c r="M18" s="23">
        <v>149</v>
      </c>
      <c r="N18" s="23">
        <v>13</v>
      </c>
      <c r="O18" s="23">
        <v>90</v>
      </c>
      <c r="P18" s="23">
        <v>2</v>
      </c>
      <c r="Q18" s="23">
        <v>72</v>
      </c>
      <c r="R18" s="23">
        <v>28</v>
      </c>
      <c r="S18" s="23">
        <v>1000</v>
      </c>
      <c r="T18" s="23">
        <v>33</v>
      </c>
      <c r="U18" s="23">
        <v>885</v>
      </c>
      <c r="V18" s="23">
        <v>31</v>
      </c>
      <c r="W18" s="23">
        <v>89</v>
      </c>
      <c r="X18" s="23">
        <v>31</v>
      </c>
      <c r="Y18" s="4"/>
    </row>
    <row r="19" spans="1:25" ht="112.5" customHeight="1" x14ac:dyDescent="0.25">
      <c r="A19" s="8" t="s">
        <v>25</v>
      </c>
      <c r="B19" s="18" t="s">
        <v>32</v>
      </c>
      <c r="C19" s="18" t="s">
        <v>97</v>
      </c>
      <c r="D19" s="18" t="s">
        <v>8</v>
      </c>
      <c r="E19" s="18" t="s">
        <v>9</v>
      </c>
      <c r="F19" s="23">
        <v>94</v>
      </c>
      <c r="G19" s="23">
        <v>300</v>
      </c>
      <c r="H19" s="23">
        <v>81</v>
      </c>
      <c r="I19" s="23">
        <v>196</v>
      </c>
      <c r="J19" s="23">
        <v>84</v>
      </c>
      <c r="K19" s="23">
        <f>406+6+5+6+9</f>
        <v>432</v>
      </c>
      <c r="L19" s="23">
        <v>64</v>
      </c>
      <c r="M19" s="23">
        <v>149</v>
      </c>
      <c r="N19" s="23">
        <v>40</v>
      </c>
      <c r="O19" s="23">
        <v>90</v>
      </c>
      <c r="P19" s="23">
        <v>7</v>
      </c>
      <c r="Q19" s="23">
        <v>116</v>
      </c>
      <c r="R19" s="23">
        <v>31</v>
      </c>
      <c r="S19" s="23">
        <v>1000</v>
      </c>
      <c r="T19" s="23">
        <v>37</v>
      </c>
      <c r="U19" s="23">
        <v>885</v>
      </c>
      <c r="V19" s="23">
        <v>31</v>
      </c>
      <c r="W19" s="23">
        <v>89</v>
      </c>
      <c r="X19" s="23">
        <v>31</v>
      </c>
      <c r="Y19" s="4"/>
    </row>
    <row r="20" spans="1:25" ht="123.75" customHeight="1" x14ac:dyDescent="0.25">
      <c r="A20" s="8" t="s">
        <v>26</v>
      </c>
      <c r="B20" s="18" t="s">
        <v>33</v>
      </c>
      <c r="C20" s="18" t="s">
        <v>34</v>
      </c>
      <c r="D20" s="18" t="s">
        <v>8</v>
      </c>
      <c r="E20" s="18" t="s">
        <v>16</v>
      </c>
      <c r="F20" s="23">
        <v>0</v>
      </c>
      <c r="G20" s="23">
        <v>0</v>
      </c>
      <c r="H20" s="23">
        <v>0</v>
      </c>
      <c r="I20" s="21">
        <v>124</v>
      </c>
      <c r="J20" s="23">
        <v>124</v>
      </c>
      <c r="K20" s="23">
        <v>180</v>
      </c>
      <c r="L20" s="23">
        <v>180</v>
      </c>
      <c r="M20" s="23">
        <v>129</v>
      </c>
      <c r="N20" s="23">
        <v>121</v>
      </c>
      <c r="O20" s="23">
        <v>260</v>
      </c>
      <c r="P20" s="23">
        <v>260</v>
      </c>
      <c r="Q20" s="23">
        <v>328</v>
      </c>
      <c r="R20" s="23">
        <v>328</v>
      </c>
      <c r="S20" s="23">
        <v>871</v>
      </c>
      <c r="T20" s="23">
        <v>566</v>
      </c>
      <c r="U20" s="23">
        <v>331</v>
      </c>
      <c r="V20" s="23">
        <v>53</v>
      </c>
      <c r="W20" s="23">
        <v>77</v>
      </c>
      <c r="X20" s="23">
        <v>53</v>
      </c>
      <c r="Y20" s="4"/>
    </row>
    <row r="21" spans="1:25" ht="143.25" customHeight="1" x14ac:dyDescent="0.25">
      <c r="A21" s="17" t="s">
        <v>35</v>
      </c>
      <c r="B21" s="18" t="s">
        <v>46</v>
      </c>
      <c r="C21" s="18" t="s">
        <v>36</v>
      </c>
      <c r="D21" s="16" t="s">
        <v>8</v>
      </c>
      <c r="E21" s="16" t="s">
        <v>16</v>
      </c>
      <c r="F21" s="23">
        <v>0</v>
      </c>
      <c r="G21" s="23">
        <v>0</v>
      </c>
      <c r="H21" s="23">
        <v>0</v>
      </c>
      <c r="I21" s="21">
        <v>63</v>
      </c>
      <c r="J21" s="21">
        <v>63</v>
      </c>
      <c r="K21" s="23">
        <v>124</v>
      </c>
      <c r="L21" s="23">
        <v>124</v>
      </c>
      <c r="M21" s="23">
        <v>121</v>
      </c>
      <c r="N21" s="23">
        <v>120</v>
      </c>
      <c r="O21" s="23">
        <v>164</v>
      </c>
      <c r="P21" s="23">
        <v>164</v>
      </c>
      <c r="Q21" s="23">
        <v>266</v>
      </c>
      <c r="R21" s="23">
        <v>266</v>
      </c>
      <c r="S21" s="23">
        <v>289</v>
      </c>
      <c r="T21" s="23">
        <v>289</v>
      </c>
      <c r="U21" s="23">
        <v>392</v>
      </c>
      <c r="V21" s="23">
        <v>0</v>
      </c>
      <c r="W21" s="23">
        <v>140</v>
      </c>
      <c r="X21" s="23">
        <v>0</v>
      </c>
      <c r="Y21" s="4"/>
    </row>
    <row r="22" spans="1:25" ht="51" x14ac:dyDescent="0.25">
      <c r="A22" s="17" t="s">
        <v>48</v>
      </c>
      <c r="B22" s="9" t="s">
        <v>49</v>
      </c>
      <c r="C22" s="9" t="s">
        <v>50</v>
      </c>
      <c r="D22" s="16" t="s">
        <v>8</v>
      </c>
      <c r="E22" s="16" t="s">
        <v>51</v>
      </c>
      <c r="F22" s="24" t="s">
        <v>70</v>
      </c>
      <c r="G22" s="24"/>
      <c r="H22" s="24"/>
      <c r="I22" s="24"/>
      <c r="J22" s="24"/>
      <c r="K22" s="24"/>
      <c r="L22" s="24"/>
      <c r="M22" s="23">
        <v>4</v>
      </c>
      <c r="N22" s="11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4"/>
    </row>
    <row r="23" spans="1:25" ht="59.25" customHeight="1" x14ac:dyDescent="0.25">
      <c r="A23" s="8" t="s">
        <v>27</v>
      </c>
      <c r="B23" s="18" t="s">
        <v>60</v>
      </c>
      <c r="C23" s="18" t="s">
        <v>101</v>
      </c>
      <c r="D23" s="18" t="s">
        <v>8</v>
      </c>
      <c r="E23" s="18" t="s">
        <v>9</v>
      </c>
      <c r="F23" s="24" t="s">
        <v>71</v>
      </c>
      <c r="G23" s="24"/>
      <c r="H23" s="24"/>
      <c r="I23" s="24"/>
      <c r="J23" s="24"/>
      <c r="K23" s="24"/>
      <c r="L23" s="24"/>
      <c r="M23" s="24"/>
      <c r="N23" s="24"/>
      <c r="O23" s="23">
        <v>19.2</v>
      </c>
      <c r="P23" s="23">
        <v>8.4</v>
      </c>
      <c r="Q23" s="23">
        <v>10.6</v>
      </c>
      <c r="R23" s="23">
        <v>10.6</v>
      </c>
      <c r="S23" s="19">
        <v>35</v>
      </c>
      <c r="T23" s="19">
        <v>14.1</v>
      </c>
      <c r="U23" s="23">
        <v>5.9</v>
      </c>
      <c r="V23" s="19">
        <v>3.6</v>
      </c>
      <c r="W23" s="23">
        <v>7.2</v>
      </c>
      <c r="X23" s="23">
        <v>4.5</v>
      </c>
      <c r="Y23" s="4"/>
    </row>
    <row r="24" spans="1:25" ht="63" customHeight="1" x14ac:dyDescent="0.25">
      <c r="A24" s="8" t="s">
        <v>28</v>
      </c>
      <c r="B24" s="18" t="s">
        <v>61</v>
      </c>
      <c r="C24" s="18" t="s">
        <v>100</v>
      </c>
      <c r="D24" s="18" t="s">
        <v>8</v>
      </c>
      <c r="E24" s="18" t="s">
        <v>9</v>
      </c>
      <c r="F24" s="24" t="s">
        <v>71</v>
      </c>
      <c r="G24" s="24"/>
      <c r="H24" s="24"/>
      <c r="I24" s="24"/>
      <c r="J24" s="24"/>
      <c r="K24" s="24"/>
      <c r="L24" s="24"/>
      <c r="M24" s="24"/>
      <c r="N24" s="24"/>
      <c r="O24" s="23">
        <v>64</v>
      </c>
      <c r="P24" s="23">
        <v>22</v>
      </c>
      <c r="Q24" s="23">
        <v>45</v>
      </c>
      <c r="R24" s="23">
        <v>24</v>
      </c>
      <c r="S24" s="23">
        <v>75</v>
      </c>
      <c r="T24" s="23">
        <v>35</v>
      </c>
      <c r="U24" s="23">
        <v>16</v>
      </c>
      <c r="V24" s="23">
        <v>10</v>
      </c>
      <c r="W24" s="23">
        <v>23</v>
      </c>
      <c r="X24" s="23">
        <v>9</v>
      </c>
      <c r="Y24" s="4"/>
    </row>
    <row r="25" spans="1:25" ht="57.75" customHeight="1" x14ac:dyDescent="0.25">
      <c r="A25" s="10" t="s">
        <v>42</v>
      </c>
      <c r="B25" s="18" t="s">
        <v>62</v>
      </c>
      <c r="C25" s="18" t="s">
        <v>17</v>
      </c>
      <c r="D25" s="18" t="s">
        <v>8</v>
      </c>
      <c r="E25" s="18" t="s">
        <v>9</v>
      </c>
      <c r="F25" s="23">
        <v>0</v>
      </c>
      <c r="G25" s="23">
        <v>11</v>
      </c>
      <c r="H25" s="23">
        <v>4</v>
      </c>
      <c r="I25" s="23">
        <v>8</v>
      </c>
      <c r="J25" s="23">
        <v>5</v>
      </c>
      <c r="K25" s="23">
        <v>33</v>
      </c>
      <c r="L25" s="23">
        <v>3</v>
      </c>
      <c r="M25" s="23">
        <v>33</v>
      </c>
      <c r="N25" s="11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4"/>
    </row>
    <row r="26" spans="1:25" ht="45" customHeight="1" x14ac:dyDescent="0.25">
      <c r="A26" s="8" t="s">
        <v>43</v>
      </c>
      <c r="B26" s="18" t="s">
        <v>63</v>
      </c>
      <c r="C26" s="18" t="s">
        <v>18</v>
      </c>
      <c r="D26" s="18" t="s">
        <v>8</v>
      </c>
      <c r="E26" s="18" t="s">
        <v>9</v>
      </c>
      <c r="F26" s="23">
        <v>0</v>
      </c>
      <c r="G26" s="23">
        <v>23</v>
      </c>
      <c r="H26" s="23">
        <v>1</v>
      </c>
      <c r="I26" s="23">
        <v>1</v>
      </c>
      <c r="J26" s="23">
        <v>1</v>
      </c>
      <c r="K26" s="23">
        <v>100</v>
      </c>
      <c r="L26" s="23">
        <v>10</v>
      </c>
      <c r="M26" s="23">
        <v>23</v>
      </c>
      <c r="N26" s="23">
        <v>0</v>
      </c>
      <c r="O26" s="12">
        <v>10</v>
      </c>
      <c r="P26" s="12">
        <v>1</v>
      </c>
      <c r="Q26" s="23">
        <v>5</v>
      </c>
      <c r="R26" s="23">
        <v>2</v>
      </c>
      <c r="S26" s="23">
        <v>3</v>
      </c>
      <c r="T26" s="23">
        <v>3</v>
      </c>
      <c r="U26" s="23">
        <v>0</v>
      </c>
      <c r="V26" s="23">
        <v>0</v>
      </c>
      <c r="W26" s="23">
        <v>0</v>
      </c>
      <c r="X26" s="23">
        <v>0</v>
      </c>
      <c r="Y26" s="4"/>
    </row>
    <row r="27" spans="1:25" ht="92.25" customHeight="1" x14ac:dyDescent="0.25">
      <c r="A27" s="8" t="s">
        <v>53</v>
      </c>
      <c r="B27" s="18" t="s">
        <v>64</v>
      </c>
      <c r="C27" s="18" t="s">
        <v>19</v>
      </c>
      <c r="D27" s="18" t="s">
        <v>8</v>
      </c>
      <c r="E27" s="18" t="s">
        <v>9</v>
      </c>
      <c r="F27" s="13">
        <v>0</v>
      </c>
      <c r="G27" s="15">
        <v>200000</v>
      </c>
      <c r="H27" s="15">
        <v>0</v>
      </c>
      <c r="I27" s="15">
        <v>200000</v>
      </c>
      <c r="J27" s="15">
        <v>200000</v>
      </c>
      <c r="K27" s="15">
        <v>1551801</v>
      </c>
      <c r="L27" s="15">
        <v>155388.5</v>
      </c>
      <c r="M27" s="15">
        <v>428498.4</v>
      </c>
      <c r="N27" s="15" t="s">
        <v>88</v>
      </c>
      <c r="O27" s="15" t="s">
        <v>89</v>
      </c>
      <c r="P27" s="15" t="s">
        <v>90</v>
      </c>
      <c r="Q27" s="15" t="s">
        <v>105</v>
      </c>
      <c r="R27" s="15" t="s">
        <v>104</v>
      </c>
      <c r="S27" s="15" t="s">
        <v>108</v>
      </c>
      <c r="T27" s="15" t="s">
        <v>108</v>
      </c>
      <c r="U27" s="12">
        <v>0</v>
      </c>
      <c r="V27" s="12">
        <v>0</v>
      </c>
      <c r="W27" s="12">
        <v>0</v>
      </c>
      <c r="X27" s="12">
        <v>0</v>
      </c>
      <c r="Y27" s="4"/>
    </row>
    <row r="28" spans="1:25" ht="33.75" customHeight="1" x14ac:dyDescent="0.25">
      <c r="A28" s="36" t="s">
        <v>65</v>
      </c>
      <c r="B28" s="33" t="s">
        <v>91</v>
      </c>
      <c r="C28" s="18" t="s">
        <v>45</v>
      </c>
      <c r="D28" s="18" t="s">
        <v>8</v>
      </c>
      <c r="E28" s="18" t="s">
        <v>9</v>
      </c>
      <c r="F28" s="24" t="s">
        <v>40</v>
      </c>
      <c r="G28" s="24"/>
      <c r="H28" s="24"/>
      <c r="I28" s="24"/>
      <c r="J28" s="24"/>
      <c r="K28" s="23">
        <v>11.6</v>
      </c>
      <c r="L28" s="3">
        <v>11.6</v>
      </c>
      <c r="M28" s="23">
        <v>11.1</v>
      </c>
      <c r="N28" s="23" t="s">
        <v>84</v>
      </c>
      <c r="O28" s="3" t="s">
        <v>86</v>
      </c>
      <c r="P28" s="3" t="s">
        <v>86</v>
      </c>
      <c r="Q28" s="3">
        <v>28.6</v>
      </c>
      <c r="R28" s="3" t="s">
        <v>106</v>
      </c>
      <c r="S28" s="23">
        <v>2.2000000000000002</v>
      </c>
      <c r="T28" s="23" t="s">
        <v>110</v>
      </c>
      <c r="U28" s="19">
        <v>31</v>
      </c>
      <c r="V28" s="23" t="s">
        <v>111</v>
      </c>
      <c r="W28" s="23">
        <v>0</v>
      </c>
      <c r="X28" s="23">
        <v>0</v>
      </c>
      <c r="Y28" s="4"/>
    </row>
    <row r="29" spans="1:25" ht="56.25" customHeight="1" x14ac:dyDescent="0.25">
      <c r="A29" s="37"/>
      <c r="B29" s="34"/>
      <c r="C29" s="18" t="s">
        <v>94</v>
      </c>
      <c r="D29" s="18" t="s">
        <v>8</v>
      </c>
      <c r="E29" s="18" t="s">
        <v>9</v>
      </c>
      <c r="F29" s="24" t="s">
        <v>72</v>
      </c>
      <c r="G29" s="24"/>
      <c r="H29" s="24"/>
      <c r="I29" s="24"/>
      <c r="J29" s="24"/>
      <c r="K29" s="24"/>
      <c r="L29" s="24"/>
      <c r="M29" s="24"/>
      <c r="N29" s="24"/>
      <c r="O29" s="3">
        <v>8</v>
      </c>
      <c r="P29" s="3">
        <v>8</v>
      </c>
      <c r="Q29" s="3">
        <v>7</v>
      </c>
      <c r="R29" s="3">
        <v>7</v>
      </c>
      <c r="S29" s="19">
        <v>22.1</v>
      </c>
      <c r="T29" s="3">
        <v>20</v>
      </c>
      <c r="U29" s="3">
        <v>23</v>
      </c>
      <c r="V29" s="23">
        <v>0</v>
      </c>
      <c r="W29" s="23">
        <v>0</v>
      </c>
      <c r="X29" s="23">
        <v>0</v>
      </c>
      <c r="Y29" s="4"/>
    </row>
    <row r="30" spans="1:25" ht="33.75" customHeight="1" x14ac:dyDescent="0.25">
      <c r="A30" s="37"/>
      <c r="B30" s="34"/>
      <c r="C30" s="18" t="s">
        <v>74</v>
      </c>
      <c r="D30" s="18" t="s">
        <v>8</v>
      </c>
      <c r="E30" s="18" t="s">
        <v>9</v>
      </c>
      <c r="F30" s="24" t="s">
        <v>72</v>
      </c>
      <c r="G30" s="24"/>
      <c r="H30" s="24"/>
      <c r="I30" s="24"/>
      <c r="J30" s="24"/>
      <c r="K30" s="24"/>
      <c r="L30" s="24"/>
      <c r="M30" s="24"/>
      <c r="N30" s="24"/>
      <c r="O30" s="20" t="s">
        <v>87</v>
      </c>
      <c r="P30" s="20" t="s">
        <v>87</v>
      </c>
      <c r="Q30" s="20">
        <v>1639</v>
      </c>
      <c r="R30" s="20" t="s">
        <v>107</v>
      </c>
      <c r="S30" s="23">
        <v>124</v>
      </c>
      <c r="T30" s="23" t="s">
        <v>112</v>
      </c>
      <c r="U30" s="23">
        <v>2260</v>
      </c>
      <c r="V30" s="23" t="s">
        <v>113</v>
      </c>
      <c r="W30" s="23">
        <v>0</v>
      </c>
      <c r="X30" s="23">
        <v>0</v>
      </c>
      <c r="Y30" s="4"/>
    </row>
    <row r="31" spans="1:25" ht="59.25" customHeight="1" x14ac:dyDescent="0.25">
      <c r="A31" s="35"/>
      <c r="B31" s="35"/>
      <c r="C31" s="18" t="s">
        <v>95</v>
      </c>
      <c r="D31" s="18" t="s">
        <v>8</v>
      </c>
      <c r="E31" s="18" t="s">
        <v>9</v>
      </c>
      <c r="F31" s="24" t="s">
        <v>72</v>
      </c>
      <c r="G31" s="24"/>
      <c r="H31" s="24"/>
      <c r="I31" s="24"/>
      <c r="J31" s="24"/>
      <c r="K31" s="24"/>
      <c r="L31" s="24"/>
      <c r="M31" s="24"/>
      <c r="N31" s="24"/>
      <c r="O31" s="20">
        <v>326</v>
      </c>
      <c r="P31" s="20">
        <v>326</v>
      </c>
      <c r="Q31" s="20">
        <v>288</v>
      </c>
      <c r="R31" s="23">
        <v>288</v>
      </c>
      <c r="S31" s="23">
        <v>1644</v>
      </c>
      <c r="T31" s="20">
        <v>847</v>
      </c>
      <c r="U31" s="20">
        <v>1477</v>
      </c>
      <c r="V31" s="20">
        <v>0</v>
      </c>
      <c r="W31" s="23">
        <v>0</v>
      </c>
      <c r="X31" s="23">
        <v>0</v>
      </c>
      <c r="Y31" s="4"/>
    </row>
    <row r="32" spans="1:25" ht="103.5" customHeight="1" x14ac:dyDescent="0.25">
      <c r="A32" s="8" t="s">
        <v>66</v>
      </c>
      <c r="B32" s="18" t="s">
        <v>67</v>
      </c>
      <c r="C32" s="18" t="s">
        <v>52</v>
      </c>
      <c r="D32" s="18" t="s">
        <v>8</v>
      </c>
      <c r="E32" s="18" t="s">
        <v>9</v>
      </c>
      <c r="F32" s="24" t="s">
        <v>40</v>
      </c>
      <c r="G32" s="24"/>
      <c r="H32" s="24"/>
      <c r="I32" s="24"/>
      <c r="J32" s="24"/>
      <c r="K32" s="23">
        <v>287</v>
      </c>
      <c r="L32" s="23">
        <v>146</v>
      </c>
      <c r="M32" s="23">
        <v>113</v>
      </c>
      <c r="N32" s="23">
        <v>104</v>
      </c>
      <c r="O32" s="23">
        <v>111</v>
      </c>
      <c r="P32" s="23">
        <v>0</v>
      </c>
      <c r="Q32" s="23">
        <v>356</v>
      </c>
      <c r="R32" s="23">
        <v>5</v>
      </c>
      <c r="S32" s="23">
        <v>912</v>
      </c>
      <c r="T32" s="23">
        <v>64</v>
      </c>
      <c r="U32" s="23">
        <v>354</v>
      </c>
      <c r="V32" s="23">
        <v>0</v>
      </c>
      <c r="W32" s="23">
        <v>0</v>
      </c>
      <c r="X32" s="23">
        <v>0</v>
      </c>
      <c r="Y32" s="4"/>
    </row>
    <row r="33" spans="1:25" ht="107.25" customHeight="1" x14ac:dyDescent="0.25">
      <c r="A33" s="8" t="s">
        <v>68</v>
      </c>
      <c r="B33" s="18" t="s">
        <v>69</v>
      </c>
      <c r="C33" s="18" t="s">
        <v>47</v>
      </c>
      <c r="D33" s="18" t="s">
        <v>8</v>
      </c>
      <c r="E33" s="18" t="s">
        <v>9</v>
      </c>
      <c r="F33" s="24" t="s">
        <v>40</v>
      </c>
      <c r="G33" s="24"/>
      <c r="H33" s="24"/>
      <c r="I33" s="24"/>
      <c r="J33" s="24"/>
      <c r="K33" s="23">
        <v>169</v>
      </c>
      <c r="L33" s="23">
        <v>169</v>
      </c>
      <c r="M33" s="23">
        <v>131</v>
      </c>
      <c r="N33" s="23">
        <v>128</v>
      </c>
      <c r="O33" s="23">
        <v>194</v>
      </c>
      <c r="P33" s="23">
        <v>194</v>
      </c>
      <c r="Q33" s="23">
        <v>177</v>
      </c>
      <c r="R33" s="23">
        <v>177</v>
      </c>
      <c r="S33" s="23">
        <v>532</v>
      </c>
      <c r="T33" s="23">
        <v>523</v>
      </c>
      <c r="U33" s="23">
        <v>438</v>
      </c>
      <c r="V33" s="23">
        <v>0</v>
      </c>
      <c r="W33" s="23">
        <v>0</v>
      </c>
      <c r="X33" s="23">
        <v>0</v>
      </c>
      <c r="Y33" s="4"/>
    </row>
    <row r="34" spans="1:25" ht="36.75" customHeight="1" x14ac:dyDescent="0.3">
      <c r="A34" s="38" t="s">
        <v>81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5" ht="165.75" customHeight="1" x14ac:dyDescent="0.3">
      <c r="A35" s="38" t="s">
        <v>99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5" ht="49.5" customHeight="1" x14ac:dyDescent="0.3">
      <c r="A36" s="30" t="s">
        <v>103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5" ht="92.25" customHeight="1" x14ac:dyDescent="0.25">
      <c r="A37" s="44" t="s">
        <v>109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5" ht="15.7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5" ht="27.75" customHeight="1" x14ac:dyDescent="0.25">
      <c r="A39" s="44" t="s">
        <v>92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"/>
      <c r="V39" s="4"/>
      <c r="W39" s="4"/>
      <c r="X39" s="4"/>
    </row>
    <row r="40" spans="1:25" ht="14.4" x14ac:dyDescent="0.3">
      <c r="A40" s="44" t="s">
        <v>85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5" ht="29.25" customHeight="1" x14ac:dyDescent="0.25">
      <c r="A41" s="44" t="s">
        <v>117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5" x14ac:dyDescent="0.25">
      <c r="A42" s="44" t="s">
        <v>118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5" x14ac:dyDescent="0.25">
      <c r="A43" s="44" t="s">
        <v>98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5" ht="45" customHeight="1" x14ac:dyDescent="0.25">
      <c r="A44" s="44" t="s">
        <v>102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5" x14ac:dyDescent="0.25">
      <c r="A45" s="47" t="s">
        <v>37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5" ht="14.4" x14ac:dyDescent="0.3">
      <c r="A46" s="50" t="s">
        <v>56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spans="1:25" ht="30.75" customHeight="1" x14ac:dyDescent="0.3">
      <c r="A47" s="41" t="s">
        <v>57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5" ht="14.4" x14ac:dyDescent="0.3">
      <c r="A48" s="53" t="s">
        <v>38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ht="14.4" x14ac:dyDescent="0.3">
      <c r="A49" s="41" t="s">
        <v>58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4.4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14.4" x14ac:dyDescent="0.3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6"/>
      <c r="P51" s="46"/>
      <c r="Q51" s="46"/>
      <c r="R51" s="46"/>
      <c r="S51" s="46"/>
      <c r="T51" s="46"/>
      <c r="U51" s="46"/>
      <c r="V51" s="46"/>
      <c r="W51" s="46"/>
      <c r="X51" s="46"/>
    </row>
    <row r="52" spans="1:24" ht="14.4" x14ac:dyDescent="0.3">
      <c r="A52" s="4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4.4" x14ac:dyDescent="0.3">
      <c r="A53" s="4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4.4" x14ac:dyDescent="0.3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4.4" x14ac:dyDescent="0.3">
      <c r="A55" s="4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4.4" x14ac:dyDescent="0.3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4.4" x14ac:dyDescent="0.3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4.4" x14ac:dyDescent="0.3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32"/>
      <c r="P58" s="32"/>
      <c r="Q58" s="32"/>
      <c r="R58" s="32"/>
      <c r="S58" s="32"/>
      <c r="T58" s="32"/>
      <c r="U58" s="32"/>
      <c r="V58" s="32"/>
      <c r="W58" s="32"/>
      <c r="X58" s="32"/>
    </row>
  </sheetData>
  <mergeCells count="57">
    <mergeCell ref="A46:X46"/>
    <mergeCell ref="A47:X47"/>
    <mergeCell ref="A48:X48"/>
    <mergeCell ref="A44:X44"/>
    <mergeCell ref="A43:X43"/>
    <mergeCell ref="A37:X38"/>
    <mergeCell ref="A39:T39"/>
    <mergeCell ref="A45:N45"/>
    <mergeCell ref="A40:X40"/>
    <mergeCell ref="A41:X41"/>
    <mergeCell ref="A42:X42"/>
    <mergeCell ref="A49:X49"/>
    <mergeCell ref="A50:X50"/>
    <mergeCell ref="A55:X55"/>
    <mergeCell ref="A58:X58"/>
    <mergeCell ref="A57:X57"/>
    <mergeCell ref="A51:X51"/>
    <mergeCell ref="A52:X52"/>
    <mergeCell ref="A53:X53"/>
    <mergeCell ref="A54:X54"/>
    <mergeCell ref="A36:X36"/>
    <mergeCell ref="F33:J33"/>
    <mergeCell ref="F32:J32"/>
    <mergeCell ref="F28:J28"/>
    <mergeCell ref="F22:L22"/>
    <mergeCell ref="B28:B31"/>
    <mergeCell ref="A28:A31"/>
    <mergeCell ref="F31:N31"/>
    <mergeCell ref="A35:X35"/>
    <mergeCell ref="A34:X34"/>
    <mergeCell ref="F29:N29"/>
    <mergeCell ref="F30:N30"/>
    <mergeCell ref="A1:X1"/>
    <mergeCell ref="A4:X4"/>
    <mergeCell ref="F6:F8"/>
    <mergeCell ref="A6:A8"/>
    <mergeCell ref="B6:B8"/>
    <mergeCell ref="C6:C8"/>
    <mergeCell ref="D6:D8"/>
    <mergeCell ref="E6:E8"/>
    <mergeCell ref="G6:X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2:X2"/>
    <mergeCell ref="F23:N23"/>
    <mergeCell ref="F24:N24"/>
    <mergeCell ref="A10:A13"/>
    <mergeCell ref="B10:B13"/>
    <mergeCell ref="E10:E11"/>
    <mergeCell ref="E12:E13"/>
  </mergeCells>
  <pageMargins left="0.19685039370078741" right="0.19685039370078741" top="0.59055118110236227" bottom="0.19685039370078741" header="0.11811023622047245" footer="0.11811023622047245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АВ</vt:lpstr>
      <vt:lpstr>'Показатели АВ'!Область_печати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2024-03-18T04:30:38Z</dcterms:modified>
</cp:coreProperties>
</file>