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8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  <c r="N11" i="1"/>
  <c r="I12" i="1"/>
  <c r="I14" i="1"/>
  <c r="K14" i="1"/>
  <c r="I15" i="1"/>
  <c r="K15" i="1"/>
  <c r="L15" i="1"/>
  <c r="Q10" i="1"/>
  <c r="O10" i="1"/>
  <c r="S9" i="1"/>
  <c r="K9" i="1"/>
  <c r="P8" i="1"/>
  <c r="N8" i="1"/>
</calcChain>
</file>

<file path=xl/sharedStrings.xml><?xml version="1.0" encoding="utf-8"?>
<sst xmlns="http://schemas.openxmlformats.org/spreadsheetml/2006/main" count="120" uniqueCount="90">
  <si>
    <r>
      <t>ПОКАЗАТЕЛИ ЦЕЛИ, ЗАДАЧ, МЕРОПРИЯТИЙ МУНИЦИПАЛЬНОЙ ПРОГРАММЫ «РАССЕЛЕНИЕ АВАРИЙНОГО ЖИЛЬЯ И СОЗДАНИЕ МАНЕВРЕННОГО  ЖИЛИЩНОГО ФОНДА</t>
    </r>
    <r>
      <rPr>
        <sz val="12"/>
        <rFont val="Times New Roman"/>
        <family val="1"/>
        <charset val="204"/>
      </rPr>
      <t xml:space="preserve">» </t>
    </r>
    <r>
      <rPr>
        <b/>
        <sz val="12"/>
        <rFont val="Times New Roman"/>
        <family val="1"/>
        <charset val="204"/>
      </rPr>
      <t xml:space="preserve"> НА 2017 - 2025 ГОДЫ</t>
    </r>
  </si>
  <si>
    <t>№</t>
  </si>
  <si>
    <t>Цель, задачи муниципальной программы</t>
  </si>
  <si>
    <t>Наименование показателей целей, задач муниципальной программы (единицы измерения)</t>
  </si>
  <si>
    <t>Метод сбора информации о достижении показателя</t>
  </si>
  <si>
    <t>Ответственный орган (подразделение) за достижение значения показателя</t>
  </si>
  <si>
    <t>Фактическое значение показателей на момент разработки муниципальной программы- 2016 год</t>
  </si>
  <si>
    <t>Плановые значения показателей по годам реализации муниципальной программы</t>
  </si>
  <si>
    <t>в соответствии с потребностью</t>
  </si>
  <si>
    <t>в соответствии с утвержденным финансированием</t>
  </si>
  <si>
    <t>Цель муниципальной программы: повышение доступности жилья и качества жилищного обеспечения населения</t>
  </si>
  <si>
    <t>Показатель цели 1. Обеспеченность населения жильем, кв. м общей площади на душу населения</t>
  </si>
  <si>
    <t>Статистические данные</t>
  </si>
  <si>
    <t>Администрация Города Томска (комитет жилищной политики)</t>
  </si>
  <si>
    <t>Показатель цели 2. Доля аварийного жилья в общей площади жилищного фонда, %</t>
  </si>
  <si>
    <t>Показатель цели 3. Численность населения, проживающего в аварийных домах, чел.</t>
  </si>
  <si>
    <t>Единовременное обследование (учет)</t>
  </si>
  <si>
    <t>показатель введен с 2019 года</t>
  </si>
  <si>
    <t>Показатель цели 4. Доля площади помещений маневренного жилищного фонда в нормативном состоянии от общей площади помещений маневренного жилищного фонда, %</t>
  </si>
  <si>
    <t>1.1.</t>
  </si>
  <si>
    <t>Задача 1. Расселение аварийного жилищного фонда</t>
  </si>
  <si>
    <t>Показатель 1. Количество расселенных аварийных многоквартирных домов, шт. &lt;4&gt;</t>
  </si>
  <si>
    <t>в том числе за счет средств бюджета муниципального образования «Город Томск», шт.</t>
  </si>
  <si>
    <t>1&lt;1&gt;</t>
  </si>
  <si>
    <t>2 &lt;2&gt;</t>
  </si>
  <si>
    <t>3 &lt;3&gt;</t>
  </si>
  <si>
    <t>1 &lt;3&gt;</t>
  </si>
  <si>
    <t>0 &lt;3&gt;</t>
  </si>
  <si>
    <t>Показатель 2. Доля расселенных аварийных домов от общего количества аварийных домов, %</t>
  </si>
  <si>
    <t>Периодическая отчетность</t>
  </si>
  <si>
    <t>в том числе за счет средств бюджета муниципального образования «Город Томск», %</t>
  </si>
  <si>
    <t>1.1.1.</t>
  </si>
  <si>
    <t>Подпрограмма «Расселение аварийного жилья»  на 2017 - 2025 годы</t>
  </si>
  <si>
    <t>1.2.</t>
  </si>
  <si>
    <t>Задача 2. Решение проблемы дефицита маневренного жилищного фонда муниципального образования «Город Томск»</t>
  </si>
  <si>
    <t>Показатель 1. Дефицит маневренного жилищного фонда в Городе Томске, кв. м</t>
  </si>
  <si>
    <t>1.2.1.</t>
  </si>
  <si>
    <t>Подпрограмма «Создание маневренного жилищного фонда»  на 2017 - 2025 годы</t>
  </si>
  <si>
    <t>&lt;1&gt; В 2017 году были завершены мероприятия по расселению многоквартирного дома по адресу: г. Томск, ул. Розы Люксембург, 121 за счет жилых помещений, приобретенных в 2016 году в  рамках муниципальной программы «Доступное и комфортное жилье» на 2015-2025 годы , утвержденной постановлением администрации Города Томска от 19.09.2014  № 944.</t>
  </si>
  <si>
    <t>&lt;2&gt; В 2018 году в рамках подпрограммы «Расселение аварийного жилья» на 2017 - 2020 годы  исполнено 49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помещения. Кроме этого, в 2018 году завершены мероприятия по расселению многоквартирных домов, расположенного по адресам: г. Томск, ул. Ангарская, д. 85 и г. Томск, пер. Шегарский, 69</t>
  </si>
  <si>
    <t xml:space="preserve">- Показатель цели 2 рассчитывался следующим образом: </t>
  </si>
  <si>
    <t>в столбце «в соответствии с потребностью» рассчитан исходя из показателя «Доля аварийного жилья в общей площади жилищного фонда, %»  Стратегии социально-экономического развития муниципального образования «Город Томск» до 2030 года,утвержденной решением Думы Города Томска от 27.06.2006 № 224, а также из показателей «Общая площадь жилых помещений в аварийных жилых домах» и «Общая площадь жилищного фонда» Прогноза социально-экономического развития муниципального образования «Город Томск» на 2018 год и плановый период 2019 и 2020 годов и на период до 2030 года, утвержденного постановлением администрации Города Томска от 01.09.2017 № 780, Прогноза социально-экономического развития муниципального образования «Город Томск» на 2019 год и плановый период 2020 и 2021 годов и на период до 2030 года, утвержденного постановлением администрации Города Томска от 13.09.2018 № 820;</t>
  </si>
  <si>
    <t>в столбце «в соответствии с утвержденным финансированием»:</t>
  </si>
  <si>
    <t>на 2017 год: рассчитан исходя из общей площади жилищного фонда (13597,6 тыс. кв.м.) и общей площади жилых помещений в аварийных домах (174,03 тыс. кв.м.) – данные взяты из формы статистического наблюдения 1-жилфонд по состоянию на 01.01.2017;</t>
  </si>
  <si>
    <t>на 2018 год: площадь жилых помещений в аварийных домах – 189,43 тыс. кв.м. и общая площадь жилищного фонда - 13 897,3 тыс. кв.м.;</t>
  </si>
  <si>
    <t>на 2019 год: площадь жилых помещений в аварийных домах –192,2 тыс. кв.м. и общая площадь жилищного фонда - 14 138,8 тыс. кв.м.;</t>
  </si>
  <si>
    <t>на 2020 год: площадь жилых помещений в аварийных домах – 215,5 тыс. кв.м. и общая площадь жилищного фонда -14 484,7 тыс. кв.м. (прогнозные значения, которые планируется достичь к концу 2020 года);</t>
  </si>
  <si>
    <t>на 2021 год: площадь жилых помещений в аварийных домах – 243,37  тыс. кв.м. и общая площадь жилищного фонда -14 724,1   тыс. кв.м. (прогнозные значения, которые планируется достичь к концу 2021 года);</t>
  </si>
  <si>
    <t>на 2022 год: площадь жилых помещений в аварийных домах – 236,17   тыс. кв.м. и общая площадь жилищного фонда -14 930,70 тыс. кв.м. (прогнозные значения, которые планируется достичь к концу 2022 года);</t>
  </si>
  <si>
    <t xml:space="preserve"> - Показатель цели 4 в столбце «в соответствии с утвержденным финансированием» рассчитан исходя из общей площади жилых помещений маневренного жилищного фонда и общей площади жилых помещений маневренного жилищного фонда в нормативном состоянии: </t>
  </si>
  <si>
    <t>на 2017 год общая площадь жилых помещений маневренного жилищного фонда – 6081,5 кв.м., из них в нормативном состоянии 3473,1 кв.м.;</t>
  </si>
  <si>
    <t>на 2018 год общая площадь – 6696,15 кв.м., в нормативном состоянии – 4289,75  кв.м. (при условии, что в 2018 году проведены работы по ремонту жилых помещений маневренного жилищного фонда и жилых помещений, которые планируется отнести к маневренному жилищному фонду);</t>
  </si>
  <si>
    <t>на 2019 год общая площадь – 6921,7 кв.м., в нормативном состоянии – 4318,5 кв.м. (при условии, что в 2019 году  проведены работы по ремонту жилых помещений маневренного жилищного фонда, в том числе и жилые помещения, которые планируется отнести к маневренному жилищному фонду);</t>
  </si>
  <si>
    <t>на 2020 год общая площадь – 7039,4 кв.м., в нормативном состоянии – 4182 кв.м. (при условии, что в 2020 году будут проведены работы по ремонту жилых помещений маневренного жилищного фонда).</t>
  </si>
  <si>
    <t>на 2021 год общая площадь – 7662,4 кв.м., в нормативном состоянии – 4079,7 кв.м. (при условии, что в 2021 году будут проведены работы по ремонту жилых помещений маневренного жилищного фонда).</t>
  </si>
  <si>
    <t>на 2022 год общая площадь –8316,3  кв.м., в нормативном состоянии –  3918,1кв.м. (при условии, что в 2022 году будут проведены работы по ремонту жилых помещений маневренного жилищного фонда).</t>
  </si>
  <si>
    <t xml:space="preserve">- Показатель 2 Задачи 1 муниципальной программы </t>
  </si>
  <si>
    <t xml:space="preserve">в столбце «в соответствии с потребностью»: </t>
  </si>
  <si>
    <t xml:space="preserve"> на 2017 год: количество нерасселенных аварийных домов (всего)  – 461 шт., потребность в расселении аварийных домов за счет бюджета муниципального образования «Город Томск» - 33 многоквартирных дома и 23 многоквартирных домов в рамках договоров о развитии застроенной  территории (итого 56 шт.);</t>
  </si>
  <si>
    <t>на 2018 год: прогнозное количество нерасселенных аварийных домов на конец отчетного периода (всего)  – 519 шт., потребность в расселении аварийных домов за счет бюджета муниципального образования «Город Томск» - 25 многоквартирных домов и 1 многоквартирный дом в рамках договора о развитии застроенной  территории (итого 26 шт.);</t>
  </si>
  <si>
    <t>на 2019 год: прогнозное количество нерасселенных аварийных домов на конец отчетного периода (всего)  – 574 шт. (планируемое количество домов признанных аварийными до конца 2019 года), потребность в расселении аварийных домов за счет бюджета муниципального образования «Город Томск» - 44 многоквартирных домов и 106 многоквартирных домов в рамках договоров о развитии застроенной  территории (итого 150 шт.);</t>
  </si>
  <si>
    <t>2020 год: прогнозное количество нерасселенных аварийных домов на конец отчетного периода (всего)  – 548 шт. (при условии, что в 2020 году будет расселено 35 домов, в том числе и в рамках Региональной адресной программы, а признанно аварийными в течение 2020 года- 44 дома), потребность в расселении аварийных домов за счет бюджета муниципального образования «Город Томск» - 6 многоквартирных домов, 23 многоквартирных дома в рамках договоров о развитии застроенной  территории и 34 многоквартирных дома в рамках Региональной адресной программы (итого 63 шт.);</t>
  </si>
  <si>
    <t>на 2021 год: прогнозное количество нерасселенных аварийных домов на конец отчетного периода - 621 шт. (при условии, что в 2021 году будет завершено  расселение 10 домов, в том числе и в рамках Региональной адресной программы, а признанно аварийными в течение 2021 года - 75 домов), потребность в расселении аварийных домов за счет бюджета муниципального образования «Город Томск» - 9 многоквартирных домов, 10 многоквартирных дома в рамках договоров о развитии застроенной  территории и 23 многоквартирных дома в рамках Региональной адресной программы (итого 42 шт.);</t>
  </si>
  <si>
    <t xml:space="preserve">на 2022 год: прогнозное количество нерасселенных аварийных домов на конец отчетного периода - 539 шт. (при условии, что в 2022 году будет расселено 152 дома, в том числе и в рамках Региональной адресной программы, а признанно аварийными в течение 2022 года - 70 домов), планируется расселить 7 домов за счет средств муниципального образования «Город Томск», 5 многоквартирных домов в рамках договоров о развитии застроенной  территории, 140 домов в рамках Региональной адресной программы; </t>
  </si>
  <si>
    <t xml:space="preserve">В столбце «в соответствии с утвержденным финансированием» </t>
  </si>
  <si>
    <t>на 2017 год: количество нерасселенных аварийных домов (всего) 461 шт., учитывая утвержденное финансирование, планируется расселить 1 многоквартирный аварийный дома за счет средств муниципального образования «Город Томск» и 1 за счет инвесторов (договор о развитии застроенной территории заключен в 2017 году);</t>
  </si>
  <si>
    <t>на 2018 год: прогнозное количество нерасселенных аварийных домов на конец 2018 года (всего) - 519 шт., исполнено 49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помещения.  Также  в 2018 году завершены мероприятия по расселению многоквартирных домов по адресам: г. Томск, ул. Ангарская, 85 и г. Томск,. пер. Шегарский, 69. В связи с реализацией проекта благоустройства территории сквера «Парк Победы» вне очереди расселены дома по ул.Вокзальная, 80 и ул. Вокзальная, 67, кроме этого 2 многоквартирных дома, по адресам: г. Томск, ул. Вершинина, д. 27/4, ул. Вершинина, д. 27/5, снесены собственником в декабре 2017 года и в показатели 2017 года не вошли. В рамках договора о развитии застроенной территории, заключенном в 2017 году, планируется расселить  1 дом;</t>
  </si>
  <si>
    <t>на 2019 год: прогнозное количество нерасселенных аварийных домов на конец отчетного периода - 574 шт. (планируемое количество домов признанных аварийными до конца 2019 года), в 2019 году  исполнено 10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а также 3 мировых соглашения, в том числе и за счет освобожденного муниципального жилищного фонда. Также за счет инвесторов планируется расселить 10 многоквартирных домов в рамках договоров о развитии застроенной территории, заключенными в 2017 году и в рамках Региональной адресной программы планируется расселить 35 домов в случае софинансирования за счет средств бюджета муниципального образования «Город Томск». Кроме этого, в 2019 году завершены мероприятия по расселению многоквартирных домов, расположенных по адресам: г. Томск, ул. Красноармейская, 84; г. Томск, ул. Белозерская, 10; ул. Бердская, 11, а также за счет жилых помещений, безвозмездно переданных муниципальному образованию «Город Томск« Администрацией Томской области расселены 2 дома по адресам: ул. 19 Гвардейской Дивизии, 2 и 4;</t>
  </si>
  <si>
    <t>на 2020 год: прогнозное количество нерасселенных аварийных домов на конец отчетного периода - 548 шт. (при условии, что в 2020 году будет расселено 35 домов, в том числе и в рамках Региональной адресной программы, а признанно аварийными в течении 2020 года - 44 дома). В 2020 планируется исполнить судебные решения,  резолютивная часть которых содержит обязательство предоставить жилое помещение взамен непригодного для проживания жилого помещения, а также завершить мероприятия по расселению многоквартирного дома, расположенного по адресу: г. Томск, ул. Первомайская, д. 170. Кроме этого, за счет жилых помещений, безвозмездно переданных муниципальному образованию «Город Томск« Администрацией Томской области планируется расселить 1 дом по адресу: г. Томск, пер. Баумана, 15, г. Томск, ул. Красноармейская, д. 45, и д. 77 и 34 дома в рамках Региональной адресной программы;</t>
  </si>
  <si>
    <t xml:space="preserve">на 2021 год: прогнозное количество нерасселенных аварийных домов на конец отчетного периода - 621 шт. (при условии, что в 2021 году будет завершено расселение 10 домов, в том числе и в рамках Региональной адресной программы, а признанно аварийными в течение 2021 года - 75 домов), планируется  завершить расселение  9 домов в рамках Региональной адресной программы, 1 дом в рамках заключенного договора развития застроенных территорий, по адресу: г. Томск, Московский тракт, 15; </t>
  </si>
  <si>
    <t xml:space="preserve">на 2022 год: прогнозное количество нерасселенных аварийных домов на конец отчетного периода - 624 шт. (при условии, что в 2022 году будет расселено 67 домов, а признанно аварийными в течение 2022 года - 70 домов), планируется расселить 62 домов в рамках Региональной адресной программы, 5 многоквартирных домов в рамках договоров о развитии застроенной  территории ; </t>
  </si>
  <si>
    <t>в том числе за счет средств бюджета муниципального образования «Город Томск»</t>
  </si>
  <si>
    <t>в столбце «в соответствии с потребностью»:</t>
  </si>
  <si>
    <t xml:space="preserve"> на 2017 год: количество нерасселенных аварийных домов (всего)  – 461 шт., потребность в расселении аварийных домов за счет бюджета муниципального образования «Город Томск» - 33 многоквартирных дома;  </t>
  </si>
  <si>
    <t>на 2018 год: прогнозное количество нерасселенных аварийных домов на конец отчетного периода (всего)  – 519 шт., потребность в расселении аварийных домов за счет бюджета муниципального образования «Город Томск» - 25 многоквартирных домов;</t>
  </si>
  <si>
    <t>на 2019 год: прогнозное количество нерасселенных аварийных домов на конец отчетного периода (всего)  – 574 шт. (планируемое количество домов признанных аварийными до конца 2019 года), потребность в расселении аварийных домов за счет бюджета муниципального образования «Город Томск» - 44 многоквартирных домов;</t>
  </si>
  <si>
    <t>на 2020 год: прогнозное количество нерасселенных аварийных домов на конец отчетного периода (всего)  – 548 шт. (при условии, что в 2020 году будет расселено 35 домов, в том числе и в рамках Региональной адресной программы, а признанно аварийными в течение 2020 года- 44 дома), потребность в расселении аварийных домов за счет бюджета муниципального образования «Город Томск» - 6 многоквартирных домов;</t>
  </si>
  <si>
    <t xml:space="preserve">на 2021 год: прогнозное количество нерасселенных аварийных домов на конец отчетного периода - 621 шт. (при условии, что в 2021 году будет завершено расселение 10 домов, в том числе и в рамках Региональной адресной программы, а признанно аварийными в течение 2021 года - 75 домов), планируется расселить 9 домов за счет средств муниципального образования «Город Томск»; </t>
  </si>
  <si>
    <t xml:space="preserve">на 2022 год: прогнозное количество нерасселенных аварийных домов на конец отчетного периода - 539 шт. (при условии, что в 2022 году будет расселено 152 дома, в том числе и в рамках Региональной адресной программы, а признанно аварийными в течение 2022 года - 70 домов), планируется расселить 7 домов за счет средств муниципального образования «Город Томск»; </t>
  </si>
  <si>
    <t>на 2018 год: прогнозное количество нерасселенных аварийных домов на конец 2018 года (всего) - 519 шт., планируется исполнить 49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помещения.  Также в 2018 году завершены мероприятия по расселению многоквартирных домов по адресам: г. Томск, ул. Ангарская, 85 и г. Томск, пер. Шегарский, 69;</t>
  </si>
  <si>
    <t>на 2019 год: прогнозное количество нерасселенных аварийных домов на конец отчетного периода - 574 шт. (планируемое количество домов признанных аварийными до конца 2019 года), в 2019 году планируется исполнить 10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а также 3 мировых соглашения, в том числе и за счет освобожденного муниципального жилищного фонда, Кроме этого, в 2019 году завершены мероприятия по расселению многоквартирных домов, расположенных по адресам: г. Томск, ул. Красноармейская, 84; г. Томск, ул. Белозерская, 10; ул. Бердская, 11</t>
  </si>
  <si>
    <t xml:space="preserve">на 2020 год: прогнозное количество нерасселенных аварийных домов на конец отчетного периода - 548 шт. (при условии, что в 2020 году будет расселено 35 домов, в том числе и в рамках Региональной адресной программы, а признанно аварийными в течении 2020 года - 44 дома). В 2020 планируется исполнить судебные решения,  резолютивная часть которых содержит обязательство предоставить жилое помещение взамен непригодного для проживания жилого помещения, а также завершить мероприятия по расселению многоквартирного дома, расположенного по адресу: г. Томск, ул. Первомайская, д. 170. </t>
  </si>
  <si>
    <t xml:space="preserve">на 2021 год: прогнозное количество нерасселенных аварийных домов на конец отчетного периода - 621 шт. (при условии, что в 2021 году будет завершено расселение 10 домов, в том числе и в рамках Региональной адресной программы, а признанно аварийными в течение 2021 года - 75 домов), проведение мероприятий по расселению многоквартирных домов, признанных аварийными, за счет средств бюджета  муниципального образования «Город Томск» не планируется; </t>
  </si>
  <si>
    <t>Приложение 1 к муниципальной программе «Расселение аварийного жилья и создание маневренного жилищного фонда» на 2017 - 2025 годы</t>
  </si>
  <si>
    <t>на 2022 год: прогнозное количество нерасселенных аварийных домов на конец отчетного периода - 624 шт. (при условии, что в 2022 году будет расселено 67 домов, а признанно аварийными в течение 2022 года - 70 домов), проведение мероприятий по расселению многоквартирных домов, признанных аварийными, за счет средств бюджета  муниципального образования «Город Томск» не планируется.</t>
  </si>
  <si>
    <t xml:space="preserve">&lt;4&gt; в том числе многоквартирные дома, подлежащих расселению в рамках Региональной адресной программе по переселению граждан из аварийного жилищного фонда Томской области на 2019 - 2025 годы, утвержденной распоряжением Администрации Томской области от 10.04.2019 № 233-ра (Приложение № 1). </t>
  </si>
  <si>
    <t>не более 1,3</t>
  </si>
  <si>
    <t>не более 1,0</t>
  </si>
  <si>
    <t>&lt;3&gt;В 2019 году в рамках подпрограммы «Расселение аварийного жилья» на 2017 - 2025 годы исполнено 10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а также 3 мировых соглашения, в том числе и за счет освобожденного муниципального жилищного фонда. Кроме этого, в 2019 году завершены мероприятия по расселению многоквартирных домов, расположенных по адресам: г. Томск, ул. Красноармейская, 84; г. Томск, ул. Белозерская, 10; ул. Бердская, 11, а также за счет жилых помещений, безвозмездно переданных муниципальному образованию «Город Томск»  Администрацией Томской области расселены 2 дома по адресам: ул. 19 Гвардейской Дивизии, 2 и 4;
в 2020 году в рамках подпрограммы «Расселение аварийного жилья» на 2017 - 2025 годы исполнено 16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в том числе за счет жилых помещений, приобретенных в 2019 году, а также завершены мероприятия по расселению многоквартирного дома, расположенного по адресу: г. Томск, ул. Первомайская, д. 170.
в 2021 году рамках подпрограммы «Расселение аварийного жилья» на 2017 - 2025 годы завершены мероприятия по расселению 10 многоквартирных домов.</t>
  </si>
  <si>
    <t>Приложение 2 к постановлению администрации Города Томска от 15.03.2024 № 196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</si>
</sst>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_р_."/>
    <numFmt numFmtId="165" formatCode="0.0"/>
    <numFmt numFmtId="166" formatCode="#,##0.0"/>
    <numFmt numFmtId="167" formatCode="#,##0.00_р_."/>
  </numFmts>
  <fonts count="1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6.5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name val="Calibri"/>
      <family val="2"/>
      <scheme val="minor"/>
    </font>
    <font>
      <sz val="10"/>
      <name val="Helv"/>
    </font>
    <font>
      <b/>
      <sz val="8"/>
      <name val="Helv"/>
    </font>
    <font>
      <b/>
      <sz val="8"/>
      <name val="Calibri"/>
      <family val="2"/>
      <scheme val="minor"/>
    </font>
    <font>
      <sz val="10"/>
      <name val="Times New Roman"/>
      <family val="1"/>
      <charset val="204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Fill="1"/>
    <xf numFmtId="0" fontId="0" fillId="2" borderId="0" xfId="0" applyFill="1"/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3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16" fontId="3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textRotation="90" wrapText="1"/>
    </xf>
    <xf numFmtId="167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/>
    </xf>
    <xf numFmtId="166" fontId="3" fillId="0" borderId="3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justify" vertical="center"/>
    </xf>
    <xf numFmtId="0" fontId="11" fillId="2" borderId="0" xfId="0" applyFont="1" applyFill="1" applyAlignment="1">
      <alignment vertical="center"/>
    </xf>
    <xf numFmtId="0" fontId="6" fillId="2" borderId="0" xfId="0" applyFont="1" applyFill="1" applyAlignment="1"/>
    <xf numFmtId="0" fontId="3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justify"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/>
    <xf numFmtId="0" fontId="11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wrapText="1"/>
    </xf>
    <xf numFmtId="0" fontId="8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10" fillId="2" borderId="0" xfId="0" applyFont="1" applyFill="1" applyAlignment="1"/>
    <xf numFmtId="0" fontId="9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justify" vertical="center" shrinkToFit="1"/>
    </xf>
    <xf numFmtId="0" fontId="7" fillId="2" borderId="0" xfId="0" applyFont="1" applyFill="1" applyAlignment="1">
      <alignment vertical="center" shrinkToFit="1"/>
    </xf>
    <xf numFmtId="0" fontId="6" fillId="2" borderId="0" xfId="0" applyFont="1" applyFill="1" applyAlignment="1">
      <alignment shrinkToFit="1"/>
    </xf>
    <xf numFmtId="0" fontId="8" fillId="2" borderId="0" xfId="0" applyFont="1" applyFill="1" applyBorder="1" applyAlignment="1">
      <alignment horizontal="justify" vertical="center"/>
    </xf>
    <xf numFmtId="0" fontId="3" fillId="2" borderId="0" xfId="0" applyFont="1" applyFill="1" applyBorder="1" applyAlignment="1">
      <alignment horizontal="justify" vertical="center"/>
    </xf>
    <xf numFmtId="0" fontId="7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justify" vertical="center" wrapText="1"/>
    </xf>
    <xf numFmtId="0" fontId="7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2" borderId="0" xfId="0" applyFont="1" applyFill="1" applyBorder="1" applyAlignment="1">
      <alignment wrapText="1"/>
    </xf>
    <xf numFmtId="0" fontId="3" fillId="2" borderId="2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6" fillId="2" borderId="4" xfId="0" applyFont="1" applyFill="1" applyBorder="1" applyAlignment="1"/>
    <xf numFmtId="16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8"/>
  <sheetViews>
    <sheetView tabSelected="1" view="pageBreakPreview" zoomScaleNormal="100" zoomScaleSheetLayoutView="100" workbookViewId="0">
      <selection sqref="A1:X1"/>
    </sheetView>
  </sheetViews>
  <sheetFormatPr defaultRowHeight="14.4" x14ac:dyDescent="0.3"/>
  <cols>
    <col min="1" max="2" width="9.109375" style="2"/>
    <col min="3" max="3" width="24" style="2" customWidth="1"/>
    <col min="4" max="5" width="9.109375" style="2"/>
    <col min="6" max="6" width="15.33203125" style="2" customWidth="1"/>
    <col min="7" max="14" width="9.109375" style="2" customWidth="1"/>
    <col min="15" max="20" width="9.109375" style="2"/>
    <col min="21" max="21" width="9.5546875" style="2" customWidth="1"/>
    <col min="22" max="22" width="9.109375" style="2"/>
    <col min="23" max="23" width="9.88671875" style="2" customWidth="1"/>
    <col min="24" max="24" width="9.109375" style="2"/>
  </cols>
  <sheetData>
    <row r="1" spans="1:24" s="1" customFormat="1" ht="15" customHeight="1" x14ac:dyDescent="0.3">
      <c r="A1" s="22" t="s">
        <v>89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s="1" customFormat="1" ht="15" customHeight="1" x14ac:dyDescent="0.3">
      <c r="A2" s="22" t="s">
        <v>83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:24" s="1" customFormat="1" ht="78.75" customHeight="1" x14ac:dyDescent="0.3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</row>
    <row r="4" spans="1:24" ht="15" customHeight="1" x14ac:dyDescent="0.3">
      <c r="A4" s="47" t="s">
        <v>1</v>
      </c>
      <c r="B4" s="47" t="s">
        <v>2</v>
      </c>
      <c r="C4" s="47" t="s">
        <v>3</v>
      </c>
      <c r="D4" s="47" t="s">
        <v>4</v>
      </c>
      <c r="E4" s="47" t="s">
        <v>5</v>
      </c>
      <c r="F4" s="48" t="s">
        <v>6</v>
      </c>
      <c r="G4" s="47" t="s">
        <v>7</v>
      </c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</row>
    <row r="5" spans="1:24" ht="15" customHeight="1" x14ac:dyDescent="0.3">
      <c r="A5" s="47"/>
      <c r="B5" s="47"/>
      <c r="C5" s="47"/>
      <c r="D5" s="47"/>
      <c r="E5" s="47"/>
      <c r="F5" s="48"/>
      <c r="G5" s="47">
        <v>2017</v>
      </c>
      <c r="H5" s="47"/>
      <c r="I5" s="47">
        <v>2018</v>
      </c>
      <c r="J5" s="47"/>
      <c r="K5" s="47">
        <v>2019</v>
      </c>
      <c r="L5" s="47"/>
      <c r="M5" s="47">
        <v>2020</v>
      </c>
      <c r="N5" s="47"/>
      <c r="O5" s="47">
        <v>2021</v>
      </c>
      <c r="P5" s="47"/>
      <c r="Q5" s="47">
        <v>2022</v>
      </c>
      <c r="R5" s="47"/>
      <c r="S5" s="47">
        <v>2023</v>
      </c>
      <c r="T5" s="47"/>
      <c r="U5" s="47">
        <v>2024</v>
      </c>
      <c r="V5" s="47"/>
      <c r="W5" s="47">
        <v>2025</v>
      </c>
      <c r="X5" s="47"/>
    </row>
    <row r="6" spans="1:24" ht="54" customHeight="1" x14ac:dyDescent="0.3">
      <c r="A6" s="47"/>
      <c r="B6" s="47"/>
      <c r="C6" s="47"/>
      <c r="D6" s="47"/>
      <c r="E6" s="47"/>
      <c r="F6" s="48"/>
      <c r="G6" s="10" t="s">
        <v>8</v>
      </c>
      <c r="H6" s="10" t="s">
        <v>9</v>
      </c>
      <c r="I6" s="10" t="s">
        <v>8</v>
      </c>
      <c r="J6" s="10" t="s">
        <v>9</v>
      </c>
      <c r="K6" s="10" t="s">
        <v>8</v>
      </c>
      <c r="L6" s="10" t="s">
        <v>9</v>
      </c>
      <c r="M6" s="10" t="s">
        <v>8</v>
      </c>
      <c r="N6" s="10" t="s">
        <v>9</v>
      </c>
      <c r="O6" s="10" t="s">
        <v>8</v>
      </c>
      <c r="P6" s="10" t="s">
        <v>9</v>
      </c>
      <c r="Q6" s="10" t="s">
        <v>8</v>
      </c>
      <c r="R6" s="10" t="s">
        <v>9</v>
      </c>
      <c r="S6" s="10" t="s">
        <v>8</v>
      </c>
      <c r="T6" s="10" t="s">
        <v>9</v>
      </c>
      <c r="U6" s="10" t="s">
        <v>8</v>
      </c>
      <c r="V6" s="10" t="s">
        <v>9</v>
      </c>
      <c r="W6" s="10" t="s">
        <v>8</v>
      </c>
      <c r="X6" s="10" t="s">
        <v>9</v>
      </c>
    </row>
    <row r="7" spans="1:24" ht="15" customHeight="1" x14ac:dyDescent="0.3">
      <c r="A7" s="3">
        <v>1</v>
      </c>
      <c r="B7" s="3">
        <v>2</v>
      </c>
      <c r="C7" s="3">
        <v>3</v>
      </c>
      <c r="D7" s="4"/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  <c r="W7" s="3">
        <v>22</v>
      </c>
      <c r="X7" s="3">
        <v>23</v>
      </c>
    </row>
    <row r="8" spans="1:24" ht="78.75" customHeight="1" x14ac:dyDescent="0.3">
      <c r="A8" s="55">
        <v>1</v>
      </c>
      <c r="B8" s="55" t="s">
        <v>10</v>
      </c>
      <c r="C8" s="6" t="s">
        <v>11</v>
      </c>
      <c r="D8" s="3" t="s">
        <v>12</v>
      </c>
      <c r="E8" s="3" t="s">
        <v>13</v>
      </c>
      <c r="F8" s="20">
        <v>22.35</v>
      </c>
      <c r="G8" s="20">
        <v>23.5</v>
      </c>
      <c r="H8" s="20">
        <v>23.5</v>
      </c>
      <c r="I8" s="20">
        <v>23.7</v>
      </c>
      <c r="J8" s="20">
        <v>23.7</v>
      </c>
      <c r="K8" s="20">
        <v>23.8</v>
      </c>
      <c r="L8" s="20">
        <v>23.8</v>
      </c>
      <c r="M8" s="20">
        <v>24.2</v>
      </c>
      <c r="N8" s="20">
        <f>23.9+0.3</f>
        <v>24.2</v>
      </c>
      <c r="O8" s="20">
        <v>24.6</v>
      </c>
      <c r="P8" s="5">
        <f>24.2+0.2</f>
        <v>24.4</v>
      </c>
      <c r="Q8" s="20">
        <v>25.5</v>
      </c>
      <c r="R8" s="5">
        <v>25.1</v>
      </c>
      <c r="S8" s="21">
        <v>26.3</v>
      </c>
      <c r="T8" s="5">
        <v>26.3</v>
      </c>
      <c r="U8" s="21">
        <v>26.7</v>
      </c>
      <c r="V8" s="21">
        <v>26.7</v>
      </c>
      <c r="W8" s="5">
        <v>27.1</v>
      </c>
      <c r="X8" s="5">
        <v>27.1</v>
      </c>
    </row>
    <row r="9" spans="1:24" ht="61.2" x14ac:dyDescent="0.3">
      <c r="A9" s="55"/>
      <c r="B9" s="55"/>
      <c r="C9" s="6" t="s">
        <v>14</v>
      </c>
      <c r="D9" s="3" t="s">
        <v>12</v>
      </c>
      <c r="E9" s="3" t="s">
        <v>13</v>
      </c>
      <c r="F9" s="20">
        <v>1.2</v>
      </c>
      <c r="G9" s="20">
        <v>1.23</v>
      </c>
      <c r="H9" s="20">
        <v>1.28</v>
      </c>
      <c r="I9" s="20">
        <v>1.4</v>
      </c>
      <c r="J9" s="20">
        <v>1.4</v>
      </c>
      <c r="K9" s="13">
        <f>174.2*100/14227.3</f>
        <v>1.2244065985816002</v>
      </c>
      <c r="L9" s="13">
        <v>1.4</v>
      </c>
      <c r="M9" s="13">
        <v>1.1000000000000001</v>
      </c>
      <c r="N9" s="13">
        <v>1.5</v>
      </c>
      <c r="O9" s="14">
        <v>1.3</v>
      </c>
      <c r="P9" s="13">
        <v>1.5</v>
      </c>
      <c r="Q9" s="14">
        <v>1.2</v>
      </c>
      <c r="R9" s="11">
        <v>1.62</v>
      </c>
      <c r="S9" s="14">
        <f>156*100/15597.3</f>
        <v>1.0001731068838837</v>
      </c>
      <c r="T9" s="13">
        <v>2</v>
      </c>
      <c r="U9" s="14" t="s">
        <v>86</v>
      </c>
      <c r="V9" s="13">
        <v>2</v>
      </c>
      <c r="W9" s="14" t="s">
        <v>87</v>
      </c>
      <c r="X9" s="13">
        <v>2</v>
      </c>
    </row>
    <row r="10" spans="1:24" ht="61.2" x14ac:dyDescent="0.3">
      <c r="A10" s="55"/>
      <c r="B10" s="55"/>
      <c r="C10" s="7" t="s">
        <v>15</v>
      </c>
      <c r="D10" s="3" t="s">
        <v>16</v>
      </c>
      <c r="E10" s="3" t="s">
        <v>13</v>
      </c>
      <c r="F10" s="57" t="s">
        <v>17</v>
      </c>
      <c r="G10" s="58"/>
      <c r="H10" s="58"/>
      <c r="I10" s="58"/>
      <c r="J10" s="59"/>
      <c r="K10" s="12">
        <v>9693</v>
      </c>
      <c r="L10" s="12">
        <v>12834</v>
      </c>
      <c r="M10" s="12">
        <v>9333</v>
      </c>
      <c r="N10" s="12">
        <v>12190</v>
      </c>
      <c r="O10" s="16">
        <f>9333-70</f>
        <v>9263</v>
      </c>
      <c r="P10" s="12">
        <v>10882</v>
      </c>
      <c r="Q10" s="16">
        <f>9263-367</f>
        <v>8896</v>
      </c>
      <c r="R10" s="12">
        <v>11635</v>
      </c>
      <c r="S10" s="16">
        <v>8529</v>
      </c>
      <c r="T10" s="12">
        <v>21054</v>
      </c>
      <c r="U10" s="16">
        <v>11522</v>
      </c>
      <c r="V10" s="12">
        <v>21700</v>
      </c>
      <c r="W10" s="16">
        <v>8513</v>
      </c>
      <c r="X10" s="12">
        <v>22400</v>
      </c>
    </row>
    <row r="11" spans="1:24" ht="61.2" x14ac:dyDescent="0.3">
      <c r="A11" s="55"/>
      <c r="B11" s="55"/>
      <c r="C11" s="6" t="s">
        <v>18</v>
      </c>
      <c r="D11" s="3" t="s">
        <v>16</v>
      </c>
      <c r="E11" s="3" t="s">
        <v>13</v>
      </c>
      <c r="F11" s="20">
        <v>54.3</v>
      </c>
      <c r="G11" s="20">
        <v>100</v>
      </c>
      <c r="H11" s="20">
        <v>57.11</v>
      </c>
      <c r="I11" s="20">
        <v>100</v>
      </c>
      <c r="J11" s="17">
        <v>64.099999999999994</v>
      </c>
      <c r="K11" s="20">
        <v>100</v>
      </c>
      <c r="L11" s="15">
        <f>4318.5*100/6921.7</f>
        <v>62.390742158718233</v>
      </c>
      <c r="M11" s="20">
        <v>100</v>
      </c>
      <c r="N11" s="15">
        <f>4032*100/7461.8</f>
        <v>54.035219384062827</v>
      </c>
      <c r="O11" s="20">
        <v>100</v>
      </c>
      <c r="P11" s="15">
        <v>53.2</v>
      </c>
      <c r="Q11" s="20">
        <v>100</v>
      </c>
      <c r="R11" s="15">
        <v>49</v>
      </c>
      <c r="S11" s="20">
        <v>100</v>
      </c>
      <c r="T11" s="15">
        <v>51.5</v>
      </c>
      <c r="U11" s="20">
        <v>66</v>
      </c>
      <c r="V11" s="15">
        <v>48.4</v>
      </c>
      <c r="W11" s="20">
        <v>82</v>
      </c>
      <c r="X11" s="15">
        <v>48.4</v>
      </c>
    </row>
    <row r="12" spans="1:24" ht="45" customHeight="1" x14ac:dyDescent="0.3">
      <c r="A12" s="54" t="s">
        <v>19</v>
      </c>
      <c r="B12" s="55" t="s">
        <v>20</v>
      </c>
      <c r="C12" s="6" t="s">
        <v>21</v>
      </c>
      <c r="D12" s="3" t="s">
        <v>16</v>
      </c>
      <c r="E12" s="55" t="s">
        <v>13</v>
      </c>
      <c r="F12" s="20">
        <v>3</v>
      </c>
      <c r="G12" s="20">
        <v>56</v>
      </c>
      <c r="H12" s="20">
        <v>2</v>
      </c>
      <c r="I12" s="20">
        <f>25+1</f>
        <v>26</v>
      </c>
      <c r="J12" s="20">
        <v>7</v>
      </c>
      <c r="K12" s="20">
        <v>150</v>
      </c>
      <c r="L12" s="20">
        <v>51</v>
      </c>
      <c r="M12" s="20">
        <v>63</v>
      </c>
      <c r="N12" s="20">
        <v>36</v>
      </c>
      <c r="O12" s="20">
        <v>42</v>
      </c>
      <c r="P12" s="20">
        <v>10</v>
      </c>
      <c r="Q12" s="20">
        <v>152</v>
      </c>
      <c r="R12" s="20">
        <v>67</v>
      </c>
      <c r="S12" s="20">
        <v>141</v>
      </c>
      <c r="T12" s="20">
        <v>15</v>
      </c>
      <c r="U12" s="20">
        <v>300</v>
      </c>
      <c r="V12" s="20">
        <v>5</v>
      </c>
      <c r="W12" s="20">
        <v>200</v>
      </c>
      <c r="X12" s="20">
        <v>5</v>
      </c>
    </row>
    <row r="13" spans="1:24" ht="40.799999999999997" x14ac:dyDescent="0.3">
      <c r="A13" s="54"/>
      <c r="B13" s="55"/>
      <c r="C13" s="6" t="s">
        <v>22</v>
      </c>
      <c r="D13" s="3" t="s">
        <v>16</v>
      </c>
      <c r="E13" s="55"/>
      <c r="F13" s="20">
        <v>3</v>
      </c>
      <c r="G13" s="20">
        <v>33</v>
      </c>
      <c r="H13" s="20" t="s">
        <v>23</v>
      </c>
      <c r="I13" s="20">
        <v>25</v>
      </c>
      <c r="J13" s="20" t="s">
        <v>24</v>
      </c>
      <c r="K13" s="20">
        <v>44</v>
      </c>
      <c r="L13" s="20" t="s">
        <v>25</v>
      </c>
      <c r="M13" s="20">
        <v>6</v>
      </c>
      <c r="N13" s="20" t="s">
        <v>26</v>
      </c>
      <c r="O13" s="20">
        <v>9</v>
      </c>
      <c r="P13" s="20" t="s">
        <v>27</v>
      </c>
      <c r="Q13" s="20">
        <v>7</v>
      </c>
      <c r="R13" s="20">
        <v>0</v>
      </c>
      <c r="S13" s="20">
        <v>26</v>
      </c>
      <c r="T13" s="20">
        <v>0</v>
      </c>
      <c r="U13" s="20">
        <v>24</v>
      </c>
      <c r="V13" s="20">
        <v>0</v>
      </c>
      <c r="W13" s="20">
        <v>29</v>
      </c>
      <c r="X13" s="20">
        <v>0</v>
      </c>
    </row>
    <row r="14" spans="1:24" ht="45" customHeight="1" x14ac:dyDescent="0.3">
      <c r="A14" s="54"/>
      <c r="B14" s="55"/>
      <c r="C14" s="6" t="s">
        <v>28</v>
      </c>
      <c r="D14" s="3" t="s">
        <v>29</v>
      </c>
      <c r="E14" s="55" t="s">
        <v>13</v>
      </c>
      <c r="F14" s="20">
        <v>0.64</v>
      </c>
      <c r="G14" s="20">
        <v>12.15</v>
      </c>
      <c r="H14" s="20">
        <v>0.43</v>
      </c>
      <c r="I14" s="20">
        <f>26*100/520</f>
        <v>5</v>
      </c>
      <c r="J14" s="15">
        <v>1.3</v>
      </c>
      <c r="K14" s="15">
        <f>150*100/527</f>
        <v>28.462998102466795</v>
      </c>
      <c r="L14" s="15">
        <v>8.9</v>
      </c>
      <c r="M14" s="15">
        <v>11.1</v>
      </c>
      <c r="N14" s="15">
        <v>6.6</v>
      </c>
      <c r="O14" s="15">
        <v>7.5</v>
      </c>
      <c r="P14" s="15">
        <v>1.6</v>
      </c>
      <c r="Q14" s="15">
        <v>28.200371057513902</v>
      </c>
      <c r="R14" s="15">
        <v>10.7</v>
      </c>
      <c r="S14" s="15">
        <v>31.5</v>
      </c>
      <c r="T14" s="15">
        <v>1.7</v>
      </c>
      <c r="U14" s="15">
        <v>31.2</v>
      </c>
      <c r="V14" s="15">
        <v>0.5</v>
      </c>
      <c r="W14" s="15">
        <v>26.3</v>
      </c>
      <c r="X14" s="20">
        <v>0.5</v>
      </c>
    </row>
    <row r="15" spans="1:24" ht="30.6" x14ac:dyDescent="0.3">
      <c r="A15" s="54"/>
      <c r="B15" s="55"/>
      <c r="C15" s="6" t="s">
        <v>30</v>
      </c>
      <c r="D15" s="3" t="s">
        <v>29</v>
      </c>
      <c r="E15" s="55"/>
      <c r="F15" s="20">
        <v>0.64</v>
      </c>
      <c r="G15" s="20">
        <v>7.16</v>
      </c>
      <c r="H15" s="20">
        <v>0.22</v>
      </c>
      <c r="I15" s="15">
        <f>25*100/520</f>
        <v>4.8076923076923075</v>
      </c>
      <c r="J15" s="15">
        <v>0.4</v>
      </c>
      <c r="K15" s="15">
        <f>44*100/527</f>
        <v>8.3491461100569264</v>
      </c>
      <c r="L15" s="18">
        <f>3*100/574</f>
        <v>0.52264808362369342</v>
      </c>
      <c r="M15" s="15">
        <v>1.8</v>
      </c>
      <c r="N15" s="15">
        <v>0.2</v>
      </c>
      <c r="O15" s="15">
        <v>1.6</v>
      </c>
      <c r="P15" s="15">
        <v>0</v>
      </c>
      <c r="Q15" s="15">
        <v>1.3</v>
      </c>
      <c r="R15" s="15">
        <v>0</v>
      </c>
      <c r="S15" s="15">
        <v>5.8</v>
      </c>
      <c r="T15" s="20">
        <v>0</v>
      </c>
      <c r="U15" s="18">
        <v>2.5</v>
      </c>
      <c r="V15" s="20">
        <v>0</v>
      </c>
      <c r="W15" s="15">
        <v>3.8</v>
      </c>
      <c r="X15" s="20">
        <v>0</v>
      </c>
    </row>
    <row r="16" spans="1:24" ht="15" customHeight="1" x14ac:dyDescent="0.3">
      <c r="A16" s="8" t="s">
        <v>31</v>
      </c>
      <c r="B16" s="50" t="s">
        <v>32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</row>
    <row r="17" spans="1:24" ht="122.4" x14ac:dyDescent="0.3">
      <c r="A17" s="9" t="s">
        <v>33</v>
      </c>
      <c r="B17" s="6" t="s">
        <v>34</v>
      </c>
      <c r="C17" s="6" t="s">
        <v>35</v>
      </c>
      <c r="D17" s="3" t="s">
        <v>16</v>
      </c>
      <c r="E17" s="3" t="s">
        <v>13</v>
      </c>
      <c r="F17" s="20">
        <v>3403.5</v>
      </c>
      <c r="G17" s="20">
        <v>1606.8</v>
      </c>
      <c r="H17" s="20">
        <v>2837.7</v>
      </c>
      <c r="I17" s="20">
        <v>371.8</v>
      </c>
      <c r="J17" s="19">
        <v>1675.6</v>
      </c>
      <c r="K17" s="13">
        <v>371.8</v>
      </c>
      <c r="L17" s="19">
        <v>2254.4</v>
      </c>
      <c r="M17" s="13">
        <v>371.8</v>
      </c>
      <c r="N17" s="19">
        <v>2439.1</v>
      </c>
      <c r="O17" s="13">
        <v>371.8</v>
      </c>
      <c r="P17" s="13">
        <v>2152.1</v>
      </c>
      <c r="Q17" s="13">
        <v>371.8</v>
      </c>
      <c r="R17" s="13">
        <v>2595.6999999999998</v>
      </c>
      <c r="S17" s="13">
        <v>371.8</v>
      </c>
      <c r="T17" s="13">
        <v>2050</v>
      </c>
      <c r="U17" s="13">
        <v>1369</v>
      </c>
      <c r="V17" s="13">
        <v>2020</v>
      </c>
      <c r="W17" s="13">
        <v>870</v>
      </c>
      <c r="X17" s="13">
        <v>2010</v>
      </c>
    </row>
    <row r="18" spans="1:24" ht="15" customHeight="1" x14ac:dyDescent="0.3">
      <c r="A18" s="8" t="s">
        <v>36</v>
      </c>
      <c r="B18" s="50" t="s">
        <v>37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</row>
    <row r="19" spans="1:24" ht="23.25" customHeight="1" x14ac:dyDescent="0.3">
      <c r="A19" s="51" t="s">
        <v>38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3"/>
      <c r="P19" s="53"/>
      <c r="Q19" s="53"/>
      <c r="R19" s="53"/>
      <c r="S19" s="53"/>
      <c r="T19" s="53"/>
      <c r="U19" s="53"/>
      <c r="V19" s="53"/>
      <c r="W19" s="53"/>
      <c r="X19" s="53"/>
    </row>
    <row r="20" spans="1:24" ht="33" customHeight="1" x14ac:dyDescent="0.3">
      <c r="A20" s="44" t="s">
        <v>39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25"/>
      <c r="P20" s="25"/>
      <c r="Q20" s="25"/>
      <c r="R20" s="25"/>
      <c r="S20" s="25"/>
      <c r="T20" s="25"/>
      <c r="U20" s="25"/>
      <c r="V20" s="25"/>
      <c r="W20" s="25"/>
      <c r="X20" s="25"/>
    </row>
    <row r="21" spans="1:24" ht="77.25" customHeight="1" x14ac:dyDescent="0.3">
      <c r="A21" s="44" t="s">
        <v>88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2" spans="1:24" x14ac:dyDescent="0.3">
      <c r="A22" s="49" t="s">
        <v>85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</row>
    <row r="23" spans="1:24" x14ac:dyDescent="0.3">
      <c r="A23" s="45" t="s">
        <v>40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25"/>
      <c r="P23" s="25"/>
      <c r="Q23" s="25"/>
      <c r="R23" s="25"/>
      <c r="S23" s="25"/>
      <c r="T23" s="25"/>
      <c r="U23" s="25"/>
      <c r="V23" s="25"/>
      <c r="W23" s="25"/>
      <c r="X23" s="25"/>
    </row>
    <row r="24" spans="1:24" ht="48" customHeight="1" x14ac:dyDescent="0.3">
      <c r="A24" s="44" t="s">
        <v>41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25"/>
      <c r="P24" s="25"/>
      <c r="Q24" s="25"/>
      <c r="R24" s="25"/>
      <c r="S24" s="25"/>
      <c r="T24" s="25"/>
      <c r="U24" s="25"/>
      <c r="V24" s="25"/>
      <c r="W24" s="25"/>
      <c r="X24" s="25"/>
    </row>
    <row r="25" spans="1:24" x14ac:dyDescent="0.3">
      <c r="A25" s="42" t="s">
        <v>42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25"/>
      <c r="P25" s="25"/>
      <c r="Q25" s="25"/>
      <c r="R25" s="25"/>
      <c r="S25" s="25"/>
      <c r="T25" s="25"/>
      <c r="U25" s="25"/>
      <c r="V25" s="25"/>
      <c r="W25" s="25"/>
      <c r="X25" s="25"/>
    </row>
    <row r="26" spans="1:24" x14ac:dyDescent="0.3">
      <c r="A26" s="42" t="s">
        <v>43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25"/>
      <c r="P26" s="25"/>
      <c r="Q26" s="25"/>
      <c r="R26" s="25"/>
      <c r="S26" s="25"/>
      <c r="T26" s="25"/>
      <c r="U26" s="25"/>
      <c r="V26" s="25"/>
      <c r="W26" s="25"/>
      <c r="X26" s="25"/>
    </row>
    <row r="27" spans="1:24" x14ac:dyDescent="0.3">
      <c r="A27" s="36" t="s">
        <v>44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25"/>
      <c r="P27" s="25"/>
      <c r="Q27" s="25"/>
      <c r="R27" s="25"/>
      <c r="S27" s="25"/>
      <c r="T27" s="25"/>
      <c r="U27" s="25"/>
      <c r="V27" s="25"/>
      <c r="W27" s="25"/>
      <c r="X27" s="25"/>
    </row>
    <row r="28" spans="1:24" x14ac:dyDescent="0.3">
      <c r="A28" s="40" t="s">
        <v>45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25"/>
      <c r="P28" s="25"/>
      <c r="Q28" s="25"/>
      <c r="R28" s="25"/>
      <c r="S28" s="25"/>
      <c r="T28" s="25"/>
      <c r="U28" s="25"/>
      <c r="V28" s="25"/>
      <c r="W28" s="25"/>
      <c r="X28" s="25"/>
    </row>
    <row r="29" spans="1:24" x14ac:dyDescent="0.3">
      <c r="A29" s="40" t="s">
        <v>46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25"/>
      <c r="P29" s="25"/>
      <c r="Q29" s="25"/>
      <c r="R29" s="25"/>
      <c r="S29" s="25"/>
      <c r="T29" s="25"/>
      <c r="U29" s="25"/>
      <c r="V29" s="25"/>
      <c r="W29" s="25"/>
      <c r="X29" s="25"/>
    </row>
    <row r="30" spans="1:24" x14ac:dyDescent="0.3">
      <c r="A30" s="40" t="s">
        <v>47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25"/>
      <c r="P30" s="25"/>
      <c r="Q30" s="25"/>
      <c r="R30" s="25"/>
      <c r="S30" s="25"/>
      <c r="T30" s="25"/>
      <c r="U30" s="25"/>
      <c r="V30" s="25"/>
      <c r="W30" s="25"/>
      <c r="X30" s="25"/>
    </row>
    <row r="31" spans="1:24" x14ac:dyDescent="0.3">
      <c r="A31" s="40" t="s">
        <v>48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25"/>
      <c r="P31" s="25"/>
      <c r="Q31" s="25"/>
      <c r="R31" s="25"/>
      <c r="S31" s="25"/>
      <c r="T31" s="25"/>
      <c r="U31" s="25"/>
      <c r="V31" s="25"/>
      <c r="W31" s="25"/>
      <c r="X31" s="25"/>
    </row>
    <row r="32" spans="1:24" x14ac:dyDescent="0.3">
      <c r="A32" s="40" t="s">
        <v>49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25"/>
      <c r="P32" s="25"/>
      <c r="Q32" s="25"/>
      <c r="R32" s="25"/>
      <c r="S32" s="25"/>
      <c r="T32" s="25"/>
      <c r="U32" s="25"/>
      <c r="V32" s="25"/>
      <c r="W32" s="25"/>
      <c r="X32" s="25"/>
    </row>
    <row r="33" spans="1:24" x14ac:dyDescent="0.3">
      <c r="A33" s="40" t="s">
        <v>50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</row>
    <row r="34" spans="1:24" x14ac:dyDescent="0.3">
      <c r="A34" s="42" t="s">
        <v>51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</row>
    <row r="35" spans="1:24" x14ac:dyDescent="0.3">
      <c r="A35" s="40" t="s">
        <v>52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</row>
    <row r="36" spans="1:24" x14ac:dyDescent="0.3">
      <c r="A36" s="36" t="s">
        <v>53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8"/>
      <c r="P36" s="38"/>
      <c r="Q36" s="38"/>
      <c r="R36" s="38"/>
      <c r="S36" s="38"/>
      <c r="T36" s="38"/>
      <c r="U36" s="38"/>
      <c r="V36" s="38"/>
      <c r="W36" s="38"/>
      <c r="X36" s="38"/>
    </row>
    <row r="37" spans="1:24" x14ac:dyDescent="0.3">
      <c r="A37" s="36" t="s">
        <v>54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8"/>
      <c r="P37" s="38"/>
      <c r="Q37" s="38"/>
      <c r="R37" s="38"/>
      <c r="S37" s="38"/>
      <c r="T37" s="38"/>
      <c r="U37" s="38"/>
      <c r="V37" s="38"/>
      <c r="W37" s="38"/>
      <c r="X37" s="38"/>
    </row>
    <row r="38" spans="1:24" x14ac:dyDescent="0.3">
      <c r="A38" s="36" t="s">
        <v>55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8"/>
      <c r="P38" s="38"/>
      <c r="Q38" s="38"/>
      <c r="R38" s="38"/>
      <c r="S38" s="38"/>
      <c r="T38" s="38"/>
      <c r="U38" s="38"/>
      <c r="V38" s="38"/>
      <c r="W38" s="38"/>
      <c r="X38" s="38"/>
    </row>
    <row r="39" spans="1:24" x14ac:dyDescent="0.3">
      <c r="A39" s="39" t="s">
        <v>56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1:24" x14ac:dyDescent="0.3">
      <c r="A40" s="27" t="s">
        <v>57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4"/>
      <c r="P40" s="34"/>
      <c r="Q40" s="34"/>
      <c r="R40" s="34"/>
      <c r="S40" s="34"/>
      <c r="T40" s="34"/>
      <c r="U40" s="34"/>
      <c r="V40" s="34"/>
      <c r="W40" s="34"/>
      <c r="X40" s="34"/>
    </row>
    <row r="41" spans="1:24" x14ac:dyDescent="0.3">
      <c r="A41" s="23" t="s">
        <v>58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5"/>
      <c r="P41" s="25"/>
      <c r="Q41" s="25"/>
      <c r="R41" s="25"/>
      <c r="S41" s="25"/>
      <c r="T41" s="25"/>
      <c r="U41" s="25"/>
      <c r="V41" s="25"/>
      <c r="W41" s="25"/>
      <c r="X41" s="25"/>
    </row>
    <row r="42" spans="1:24" ht="21" customHeight="1" x14ac:dyDescent="0.3">
      <c r="A42" s="23" t="s">
        <v>59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5"/>
      <c r="P42" s="25"/>
      <c r="Q42" s="25"/>
      <c r="R42" s="25"/>
      <c r="S42" s="25"/>
      <c r="T42" s="25"/>
      <c r="U42" s="25"/>
      <c r="V42" s="25"/>
      <c r="W42" s="25"/>
      <c r="X42" s="25"/>
    </row>
    <row r="43" spans="1:24" ht="33.75" customHeight="1" x14ac:dyDescent="0.3">
      <c r="A43" s="23" t="s">
        <v>60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5"/>
      <c r="P43" s="25"/>
      <c r="Q43" s="25"/>
      <c r="R43" s="25"/>
      <c r="S43" s="25"/>
      <c r="T43" s="25"/>
      <c r="U43" s="25"/>
      <c r="V43" s="25"/>
      <c r="W43" s="25"/>
      <c r="X43" s="25"/>
    </row>
    <row r="44" spans="1:24" ht="27" customHeight="1" x14ac:dyDescent="0.3">
      <c r="A44" s="23" t="s">
        <v>61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5"/>
      <c r="P44" s="25"/>
      <c r="Q44" s="25"/>
      <c r="R44" s="25"/>
      <c r="S44" s="25"/>
      <c r="T44" s="25"/>
      <c r="U44" s="25"/>
      <c r="V44" s="25"/>
      <c r="W44" s="25"/>
      <c r="X44" s="25"/>
    </row>
    <row r="45" spans="1:24" ht="27" customHeight="1" x14ac:dyDescent="0.3">
      <c r="A45" s="26" t="s">
        <v>62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1"/>
      <c r="P45" s="31"/>
      <c r="Q45" s="31"/>
      <c r="R45" s="31"/>
      <c r="S45" s="31"/>
      <c r="T45" s="31"/>
      <c r="U45" s="31"/>
      <c r="V45" s="31"/>
      <c r="W45" s="31"/>
      <c r="X45" s="31"/>
    </row>
    <row r="46" spans="1:24" ht="31.5" customHeight="1" x14ac:dyDescent="0.3">
      <c r="A46" s="23" t="s">
        <v>63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5"/>
      <c r="P46" s="25"/>
      <c r="Q46" s="25"/>
      <c r="R46" s="25"/>
      <c r="S46" s="25"/>
      <c r="T46" s="25"/>
      <c r="U46" s="25"/>
      <c r="V46" s="25"/>
      <c r="W46" s="25"/>
      <c r="X46" s="25"/>
    </row>
    <row r="47" spans="1:24" x14ac:dyDescent="0.3">
      <c r="A47" s="27" t="s">
        <v>64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4"/>
      <c r="P47" s="34"/>
      <c r="Q47" s="34"/>
      <c r="R47" s="34"/>
      <c r="S47" s="34"/>
      <c r="T47" s="34"/>
      <c r="U47" s="34"/>
      <c r="V47" s="34"/>
      <c r="W47" s="34"/>
      <c r="X47" s="34"/>
    </row>
    <row r="48" spans="1:24" x14ac:dyDescent="0.3">
      <c r="A48" s="23" t="s">
        <v>65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5"/>
      <c r="P48" s="25"/>
      <c r="Q48" s="25"/>
      <c r="R48" s="25"/>
      <c r="S48" s="25"/>
      <c r="T48" s="25"/>
      <c r="U48" s="25"/>
      <c r="V48" s="25"/>
      <c r="W48" s="25"/>
      <c r="X48" s="25"/>
    </row>
    <row r="49" spans="1:24" ht="45" customHeight="1" x14ac:dyDescent="0.3">
      <c r="A49" s="23" t="s">
        <v>66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5"/>
      <c r="P49" s="25"/>
      <c r="Q49" s="25"/>
      <c r="R49" s="25"/>
      <c r="S49" s="25"/>
      <c r="T49" s="25"/>
      <c r="U49" s="25"/>
      <c r="V49" s="25"/>
      <c r="W49" s="25"/>
      <c r="X49" s="25"/>
    </row>
    <row r="50" spans="1:24" ht="54" customHeight="1" x14ac:dyDescent="0.3">
      <c r="A50" s="23" t="s">
        <v>67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5"/>
      <c r="P50" s="25"/>
      <c r="Q50" s="25"/>
      <c r="R50" s="25"/>
      <c r="S50" s="25"/>
      <c r="T50" s="25"/>
      <c r="U50" s="25"/>
      <c r="V50" s="25"/>
      <c r="W50" s="25"/>
      <c r="X50" s="25"/>
    </row>
    <row r="51" spans="1:24" ht="47.25" customHeight="1" x14ac:dyDescent="0.3">
      <c r="A51" s="23" t="s">
        <v>68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</row>
    <row r="52" spans="1:24" ht="34.5" customHeight="1" x14ac:dyDescent="0.3">
      <c r="A52" s="26" t="s">
        <v>69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</row>
    <row r="53" spans="1:24" ht="30.75" customHeight="1" x14ac:dyDescent="0.3">
      <c r="A53" s="23" t="s">
        <v>70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</row>
    <row r="54" spans="1:24" x14ac:dyDescent="0.3">
      <c r="A54" s="32" t="s">
        <v>71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4"/>
      <c r="P54" s="34"/>
      <c r="Q54" s="34"/>
      <c r="R54" s="34"/>
      <c r="S54" s="34"/>
      <c r="T54" s="34"/>
      <c r="U54" s="34"/>
      <c r="V54" s="34"/>
      <c r="W54" s="34"/>
      <c r="X54" s="34"/>
    </row>
    <row r="55" spans="1:24" x14ac:dyDescent="0.3">
      <c r="A55" s="27" t="s">
        <v>72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4"/>
      <c r="P55" s="34"/>
      <c r="Q55" s="34"/>
      <c r="R55" s="34"/>
      <c r="S55" s="34"/>
      <c r="T55" s="34"/>
      <c r="U55" s="34"/>
      <c r="V55" s="34"/>
      <c r="W55" s="34"/>
      <c r="X55" s="34"/>
    </row>
    <row r="56" spans="1:24" x14ac:dyDescent="0.3">
      <c r="A56" s="23" t="s">
        <v>73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5"/>
      <c r="P56" s="25"/>
      <c r="Q56" s="25"/>
      <c r="R56" s="25"/>
      <c r="S56" s="25"/>
      <c r="T56" s="25"/>
      <c r="U56" s="25"/>
      <c r="V56" s="25"/>
      <c r="W56" s="25"/>
      <c r="X56" s="25"/>
    </row>
    <row r="57" spans="1:24" x14ac:dyDescent="0.3">
      <c r="A57" s="23" t="s">
        <v>74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5"/>
      <c r="P57" s="25"/>
      <c r="Q57" s="25"/>
      <c r="R57" s="25"/>
      <c r="S57" s="25"/>
      <c r="T57" s="25"/>
      <c r="U57" s="25"/>
      <c r="V57" s="25"/>
      <c r="W57" s="25"/>
      <c r="X57" s="25"/>
    </row>
    <row r="58" spans="1:24" x14ac:dyDescent="0.3">
      <c r="A58" s="23" t="s">
        <v>75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5"/>
      <c r="P58" s="25"/>
      <c r="Q58" s="25"/>
      <c r="R58" s="25"/>
      <c r="S58" s="25"/>
      <c r="T58" s="25"/>
      <c r="U58" s="25"/>
      <c r="V58" s="25"/>
      <c r="W58" s="25"/>
      <c r="X58" s="25"/>
    </row>
    <row r="59" spans="1:24" ht="36" customHeight="1" x14ac:dyDescent="0.3">
      <c r="A59" s="23" t="s">
        <v>76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</row>
    <row r="60" spans="1:24" ht="38.25" customHeight="1" x14ac:dyDescent="0.3">
      <c r="A60" s="26" t="s">
        <v>77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  <c r="P60" s="31"/>
      <c r="Q60" s="31"/>
      <c r="R60" s="31"/>
      <c r="S60" s="31"/>
      <c r="T60" s="31"/>
      <c r="U60" s="31"/>
      <c r="V60" s="31"/>
      <c r="W60" s="31"/>
      <c r="X60" s="31"/>
    </row>
    <row r="61" spans="1:24" ht="31.5" customHeight="1" x14ac:dyDescent="0.3">
      <c r="A61" s="23" t="s">
        <v>78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5"/>
      <c r="P61" s="25"/>
      <c r="Q61" s="25"/>
      <c r="R61" s="25"/>
      <c r="S61" s="25"/>
      <c r="T61" s="25"/>
      <c r="U61" s="25"/>
      <c r="V61" s="25"/>
      <c r="W61" s="25"/>
      <c r="X61" s="25"/>
    </row>
    <row r="62" spans="1:24" x14ac:dyDescent="0.3">
      <c r="A62" s="27" t="s">
        <v>64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9"/>
      <c r="P62" s="29"/>
      <c r="Q62" s="29"/>
      <c r="R62" s="29"/>
      <c r="S62" s="29"/>
      <c r="T62" s="29"/>
      <c r="U62" s="29"/>
      <c r="V62" s="29"/>
      <c r="W62" s="29"/>
      <c r="X62" s="29"/>
    </row>
    <row r="63" spans="1:24" x14ac:dyDescent="0.3">
      <c r="A63" s="23" t="s">
        <v>65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5"/>
      <c r="P63" s="25"/>
      <c r="Q63" s="25"/>
      <c r="R63" s="25"/>
      <c r="S63" s="25"/>
      <c r="T63" s="25"/>
      <c r="U63" s="25"/>
      <c r="V63" s="25"/>
      <c r="W63" s="25"/>
      <c r="X63" s="25"/>
    </row>
    <row r="64" spans="1:24" ht="30" customHeight="1" x14ac:dyDescent="0.3">
      <c r="A64" s="23" t="s">
        <v>79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5"/>
      <c r="P64" s="25"/>
      <c r="Q64" s="25"/>
      <c r="R64" s="25"/>
      <c r="S64" s="25"/>
      <c r="T64" s="25"/>
      <c r="U64" s="25"/>
      <c r="V64" s="25"/>
      <c r="W64" s="25"/>
      <c r="X64" s="25"/>
    </row>
    <row r="65" spans="1:24" ht="33.75" customHeight="1" x14ac:dyDescent="0.3">
      <c r="A65" s="23" t="s">
        <v>80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5"/>
      <c r="P65" s="25"/>
      <c r="Q65" s="25"/>
      <c r="R65" s="25"/>
      <c r="S65" s="25"/>
      <c r="T65" s="25"/>
      <c r="U65" s="25"/>
      <c r="V65" s="25"/>
      <c r="W65" s="25"/>
      <c r="X65" s="25"/>
    </row>
    <row r="66" spans="1:24" ht="35.25" customHeight="1" x14ac:dyDescent="0.3">
      <c r="A66" s="23" t="s">
        <v>81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5"/>
      <c r="P66" s="25"/>
      <c r="Q66" s="25"/>
      <c r="R66" s="25"/>
      <c r="S66" s="25"/>
      <c r="T66" s="25"/>
      <c r="U66" s="25"/>
      <c r="V66" s="25"/>
      <c r="W66" s="25"/>
      <c r="X66" s="25"/>
    </row>
    <row r="67" spans="1:24" ht="23.25" customHeight="1" x14ac:dyDescent="0.3">
      <c r="A67" s="26" t="s">
        <v>82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</row>
    <row r="68" spans="1:24" ht="23.25" customHeight="1" x14ac:dyDescent="0.3">
      <c r="A68" s="23" t="s">
        <v>84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</row>
  </sheetData>
  <mergeCells count="78">
    <mergeCell ref="A1:X1"/>
    <mergeCell ref="A3:X3"/>
    <mergeCell ref="U5:V5"/>
    <mergeCell ref="W5:X5"/>
    <mergeCell ref="A8:A11"/>
    <mergeCell ref="B8:B11"/>
    <mergeCell ref="F10:J10"/>
    <mergeCell ref="G5:H5"/>
    <mergeCell ref="I5:J5"/>
    <mergeCell ref="K5:L5"/>
    <mergeCell ref="M5:N5"/>
    <mergeCell ref="O5:P5"/>
    <mergeCell ref="S5:T5"/>
    <mergeCell ref="D4:D6"/>
    <mergeCell ref="E4:E6"/>
    <mergeCell ref="B4:B6"/>
    <mergeCell ref="Q5:R5"/>
    <mergeCell ref="F4:F6"/>
    <mergeCell ref="G4:X4"/>
    <mergeCell ref="A22:X22"/>
    <mergeCell ref="B16:X16"/>
    <mergeCell ref="B18:X18"/>
    <mergeCell ref="A19:X19"/>
    <mergeCell ref="A4:A6"/>
    <mergeCell ref="A12:A15"/>
    <mergeCell ref="B12:B15"/>
    <mergeCell ref="E12:E13"/>
    <mergeCell ref="E14:E15"/>
    <mergeCell ref="C4:C6"/>
    <mergeCell ref="A26:X26"/>
    <mergeCell ref="A20:X20"/>
    <mergeCell ref="A21:X21"/>
    <mergeCell ref="A27:X27"/>
    <mergeCell ref="A28:X28"/>
    <mergeCell ref="A23:X23"/>
    <mergeCell ref="A24:X24"/>
    <mergeCell ref="A25:X25"/>
    <mergeCell ref="A32:X32"/>
    <mergeCell ref="A33:X33"/>
    <mergeCell ref="A34:X34"/>
    <mergeCell ref="A29:X29"/>
    <mergeCell ref="A30:X30"/>
    <mergeCell ref="A31:X31"/>
    <mergeCell ref="A38:X38"/>
    <mergeCell ref="A39:X39"/>
    <mergeCell ref="A40:X40"/>
    <mergeCell ref="A35:X35"/>
    <mergeCell ref="A36:X36"/>
    <mergeCell ref="A37:X37"/>
    <mergeCell ref="A44:X44"/>
    <mergeCell ref="A45:X45"/>
    <mergeCell ref="A46:X46"/>
    <mergeCell ref="A41:X41"/>
    <mergeCell ref="A42:X42"/>
    <mergeCell ref="A43:X43"/>
    <mergeCell ref="A55:X55"/>
    <mergeCell ref="A50:X50"/>
    <mergeCell ref="A51:X51"/>
    <mergeCell ref="A52:X52"/>
    <mergeCell ref="A47:X47"/>
    <mergeCell ref="A48:X48"/>
    <mergeCell ref="A49:X49"/>
    <mergeCell ref="A2:X2"/>
    <mergeCell ref="A68:X68"/>
    <mergeCell ref="A65:X65"/>
    <mergeCell ref="A66:X66"/>
    <mergeCell ref="A67:X67"/>
    <mergeCell ref="A62:X62"/>
    <mergeCell ref="A63:X63"/>
    <mergeCell ref="A64:X64"/>
    <mergeCell ref="A59:X59"/>
    <mergeCell ref="A60:X60"/>
    <mergeCell ref="A61:X61"/>
    <mergeCell ref="A56:X56"/>
    <mergeCell ref="A57:X57"/>
    <mergeCell ref="A58:X58"/>
    <mergeCell ref="A53:X53"/>
    <mergeCell ref="A54:X54"/>
  </mergeCells>
  <pageMargins left="0.70866141732283472" right="0.70866141732283472" top="0.74803149606299213" bottom="0.74803149606299213" header="0.31496062992125984" footer="0.31496062992125984"/>
  <pageSetup paperSize="9" scale="3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2024-03-18T04:24:29Z</dcterms:modified>
</cp:coreProperties>
</file>