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<sst xmlns="http://schemas.openxmlformats.org/spreadsheetml/2006/main" count="81" uniqueCount="39">
  <si>
    <t>№ п/п</t>
  </si>
  <si>
    <t>Всего</t>
  </si>
  <si>
    <t>Срок исполнения</t>
  </si>
  <si>
    <t>Объем финансирования 
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</si>
  <si>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</si>
  <si>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</si>
  <si>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</si>
  <si>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</si>
  <si>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</si>
  <si>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</si>
  <si>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</si>
  <si>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Цель подпрограммы:  Повышение уровня газификации территории муниципального образования «Город Томск»</t>
  </si>
  <si>
    <t>Департамент капитального строительства администрации Города Томска</t>
  </si>
  <si>
    <t xml:space="preserve">Замена СУГ (сжиженный газ) на природный 
г. Томск, Кировский район (район ул. Учебная - ул. Тимакова)  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</si>
  <si>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</si>
  <si>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 xml:space="preserve">Укрупненное (основное) мероприятие 
Повышение уровня газификации территории муниципального образования "Город Томск"
</t>
  </si>
  <si>
    <t>Уровень приоритетности мероприятий</t>
  </si>
  <si>
    <t>II</t>
  </si>
  <si>
    <t>III</t>
  </si>
  <si>
    <t>Б</t>
  </si>
  <si>
    <t>1</t>
  </si>
  <si>
    <t>ВСЕГО ПО ПОДПРОГРАММЕ</t>
  </si>
  <si>
    <t>2</t>
  </si>
  <si>
    <t xml:space="preserve">                                                 «Газификация Томска»</t>
  </si>
  <si>
    <t>Приложение 2 к подпрограмме  «Газификация Томска»</t>
  </si>
  <si>
    <t xml:space="preserve">                                                         ПЕРЕЧЕНЬ МЕРОПРИЯТИЙ И РЕСУРСНОЕ ОБЕСПЕЧЕНИЕ ПОДПРОГРАММЫ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</si>
  <si>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</si>
  <si>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</si>
  <si>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</si>
  <si>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</si>
  <si>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</si>
  <si>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</si>
  <si>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</si>
  <si>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Итого по задаче 1</t>
  </si>
  <si>
    <t>Задача 1 подпрограммы: Подключение жилых домов к централизованным сетям газоснабжения и строительство объектов газификации на территории муниципального образования «Город Томск»</t>
  </si>
  <si>
    <t>Код бюджетной классификации (КЦСР, КВР)</t>
  </si>
  <si>
    <t>Ответственный исполнитель, соисполнители, участники</t>
  </si>
  <si>
    <t>Критерий определения уровня приоритетности мероприятий</t>
  </si>
  <si>
    <t>Наименование целей, задач, мероприятий подпрограммы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</si>
</sst>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#,##0.0000"/>
    <numFmt numFmtId="176" formatCode="0.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  <numFmt numFmtId="185" formatCode="#,##0.00000"/>
    <numFmt numFmtId="186" formatCode="_-* #,##0.000_р_._-;\-* #,##0.000_р_._-;_-* &quot;-&quot;???_р_._-;_-@_-"/>
    <numFmt numFmtId="187" formatCode="#,##0.00_ ;\-#,##0.00\ "/>
    <numFmt numFmtId="188" formatCode="#,##0.0_ ;\-#,##0.0\ "/>
    <numFmt numFmtId="189" formatCode="_-* #,##0.0_р_._-;\-* #,##0.0_р_._-;_-* &quot;-&quot;??_р_._-;_-@_-"/>
    <numFmt numFmtId="190" formatCode="0.000000"/>
    <numFmt numFmtId="191" formatCode="0.0000000"/>
    <numFmt numFmtId="192" formatCode="0.00000000"/>
    <numFmt numFmtId="193" formatCode="0.000000000"/>
    <numFmt numFmtId="194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 Cyr"/>
      <family val="0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188" fontId="45" fillId="0" borderId="10" xfId="62" applyNumberFormat="1" applyFont="1" applyFill="1" applyBorder="1" applyAlignment="1">
      <alignment horizontal="center" vertical="center" wrapText="1"/>
    </xf>
    <xf numFmtId="188" fontId="46" fillId="0" borderId="10" xfId="62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Fill="1" applyAlignment="1">
      <alignment/>
    </xf>
    <xf numFmtId="173" fontId="44" fillId="0" borderId="0" xfId="0" applyNumberFormat="1" applyFont="1" applyFill="1" applyAlignment="1">
      <alignment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88" fontId="45" fillId="33" borderId="10" xfId="62" applyNumberFormat="1" applyFont="1" applyFill="1" applyBorder="1" applyAlignment="1">
      <alignment horizontal="center" vertical="center" wrapText="1"/>
    </xf>
    <xf numFmtId="174" fontId="45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6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1" fontId="46" fillId="0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" fontId="4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16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85" zoomScaleNormal="85" zoomScalePageLayoutView="0" workbookViewId="0" topLeftCell="A1">
      <selection activeCell="B12" sqref="B12:Q12"/>
    </sheetView>
  </sheetViews>
  <sheetFormatPr defaultColWidth="9.140625" defaultRowHeight="15"/>
  <cols>
    <col min="1" max="1" width="9.140625" style="21" customWidth="1"/>
    <col min="2" max="2" width="39.7109375" style="21" customWidth="1"/>
    <col min="3" max="3" width="18.28125" style="21" customWidth="1"/>
    <col min="4" max="5" width="9.140625" style="21" customWidth="1"/>
    <col min="6" max="6" width="14.00390625" style="21" customWidth="1"/>
    <col min="7" max="7" width="14.57421875" style="21" customWidth="1"/>
    <col min="8" max="16" width="11.140625" style="21" customWidth="1"/>
    <col min="17" max="17" width="31.7109375" style="21" customWidth="1"/>
    <col min="18" max="16384" width="9.140625" style="21" customWidth="1"/>
  </cols>
  <sheetData>
    <row r="1" ht="15.75">
      <c r="N1" s="23" t="s">
        <v>24</v>
      </c>
    </row>
    <row r="3" spans="1:13" s="13" customFormat="1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3" customFormat="1" ht="15.7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7" s="1" customFormat="1" ht="15.75" customHeight="1">
      <c r="A6" s="44" t="s">
        <v>0</v>
      </c>
      <c r="B6" s="44" t="s">
        <v>38</v>
      </c>
      <c r="C6" s="45" t="s">
        <v>35</v>
      </c>
      <c r="D6" s="45" t="s">
        <v>16</v>
      </c>
      <c r="E6" s="45" t="s">
        <v>37</v>
      </c>
      <c r="F6" s="44" t="s">
        <v>2</v>
      </c>
      <c r="G6" s="44" t="s">
        <v>3</v>
      </c>
      <c r="H6" s="44"/>
      <c r="I6" s="48" t="s">
        <v>4</v>
      </c>
      <c r="J6" s="49"/>
      <c r="K6" s="49"/>
      <c r="L6" s="49"/>
      <c r="M6" s="49"/>
      <c r="N6" s="49"/>
      <c r="O6" s="49"/>
      <c r="P6" s="50"/>
      <c r="Q6" s="54" t="s">
        <v>36</v>
      </c>
    </row>
    <row r="7" spans="1:17" s="1" customFormat="1" ht="14.25" customHeight="1">
      <c r="A7" s="44"/>
      <c r="B7" s="44"/>
      <c r="C7" s="46"/>
      <c r="D7" s="46"/>
      <c r="E7" s="46"/>
      <c r="F7" s="44"/>
      <c r="G7" s="44"/>
      <c r="H7" s="44"/>
      <c r="I7" s="51"/>
      <c r="J7" s="52"/>
      <c r="K7" s="52"/>
      <c r="L7" s="52"/>
      <c r="M7" s="52"/>
      <c r="N7" s="52"/>
      <c r="O7" s="52"/>
      <c r="P7" s="53"/>
      <c r="Q7" s="54"/>
    </row>
    <row r="8" spans="1:17" s="1" customFormat="1" ht="29.25" customHeight="1">
      <c r="A8" s="44"/>
      <c r="B8" s="44"/>
      <c r="C8" s="46"/>
      <c r="D8" s="46"/>
      <c r="E8" s="46"/>
      <c r="F8" s="44"/>
      <c r="G8" s="44"/>
      <c r="H8" s="44"/>
      <c r="I8" s="54" t="s">
        <v>5</v>
      </c>
      <c r="J8" s="54"/>
      <c r="K8" s="54" t="s">
        <v>6</v>
      </c>
      <c r="L8" s="54"/>
      <c r="M8" s="54" t="s">
        <v>7</v>
      </c>
      <c r="N8" s="54"/>
      <c r="O8" s="54" t="s">
        <v>8</v>
      </c>
      <c r="P8" s="54"/>
      <c r="Q8" s="54"/>
    </row>
    <row r="9" spans="1:17" s="1" customFormat="1" ht="20.25" customHeight="1">
      <c r="A9" s="44"/>
      <c r="B9" s="44"/>
      <c r="C9" s="46"/>
      <c r="D9" s="46"/>
      <c r="E9" s="46"/>
      <c r="F9" s="44"/>
      <c r="G9" s="44"/>
      <c r="H9" s="44"/>
      <c r="I9" s="54"/>
      <c r="J9" s="54"/>
      <c r="K9" s="54"/>
      <c r="L9" s="54"/>
      <c r="M9" s="54"/>
      <c r="N9" s="54"/>
      <c r="O9" s="54"/>
      <c r="P9" s="54"/>
      <c r="Q9" s="54"/>
    </row>
    <row r="10" spans="1:17" s="1" customFormat="1" ht="51.75" customHeight="1">
      <c r="A10" s="44"/>
      <c r="B10" s="44"/>
      <c r="C10" s="47"/>
      <c r="D10" s="47"/>
      <c r="E10" s="47"/>
      <c r="F10" s="44"/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34" t="s">
        <v>10</v>
      </c>
      <c r="Q10" s="54"/>
    </row>
    <row r="11" spans="1:17" s="1" customFormat="1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</row>
    <row r="12" spans="1:17" s="1" customFormat="1" ht="15.75" customHeight="1">
      <c r="A12" s="2"/>
      <c r="B12" s="55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s="1" customFormat="1" ht="18.75" customHeight="1">
      <c r="A13" s="58"/>
      <c r="B13" s="60" t="s">
        <v>15</v>
      </c>
      <c r="C13" s="35"/>
      <c r="D13" s="17"/>
      <c r="E13" s="17"/>
      <c r="F13" s="16" t="s">
        <v>1</v>
      </c>
      <c r="G13" s="4">
        <f>SUM(G14:G20)</f>
        <v>69642.6</v>
      </c>
      <c r="H13" s="4">
        <f aca="true" t="shared" si="0" ref="H13:P13">SUM(H14:H20)</f>
        <v>0</v>
      </c>
      <c r="I13" s="4">
        <f t="shared" si="0"/>
        <v>18387.2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51255.4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15"/>
    </row>
    <row r="14" spans="1:17" s="1" customFormat="1" ht="18.75" customHeight="1">
      <c r="A14" s="59"/>
      <c r="B14" s="60"/>
      <c r="C14" s="36"/>
      <c r="D14" s="18"/>
      <c r="E14" s="18"/>
      <c r="F14" s="2" t="s">
        <v>26</v>
      </c>
      <c r="G14" s="3">
        <f>G47</f>
        <v>1302.1</v>
      </c>
      <c r="H14" s="3">
        <f aca="true" t="shared" si="1" ref="H14:P14">H23+H37</f>
        <v>0</v>
      </c>
      <c r="I14" s="3">
        <f>I47</f>
        <v>1302.1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>M47</f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15"/>
    </row>
    <row r="15" spans="1:17" s="1" customFormat="1" ht="18.75" customHeight="1">
      <c r="A15" s="59"/>
      <c r="B15" s="60"/>
      <c r="C15" s="36"/>
      <c r="D15" s="18"/>
      <c r="E15" s="18"/>
      <c r="F15" s="2" t="s">
        <v>27</v>
      </c>
      <c r="G15" s="3">
        <f>G48</f>
        <v>27300.5</v>
      </c>
      <c r="H15" s="3">
        <v>0</v>
      </c>
      <c r="I15" s="3">
        <f>I48</f>
        <v>6825.1</v>
      </c>
      <c r="J15" s="3">
        <v>0</v>
      </c>
      <c r="K15" s="3">
        <v>0</v>
      </c>
      <c r="L15" s="3">
        <v>0</v>
      </c>
      <c r="M15" s="3">
        <f>M48</f>
        <v>20475.4</v>
      </c>
      <c r="N15" s="3">
        <v>0</v>
      </c>
      <c r="O15" s="3">
        <v>0</v>
      </c>
      <c r="P15" s="3">
        <v>0</v>
      </c>
      <c r="Q15" s="15"/>
    </row>
    <row r="16" spans="1:17" s="1" customFormat="1" ht="18.75" customHeight="1">
      <c r="A16" s="59"/>
      <c r="B16" s="60"/>
      <c r="C16" s="36"/>
      <c r="D16" s="18"/>
      <c r="E16" s="18"/>
      <c r="F16" s="2" t="s">
        <v>28</v>
      </c>
      <c r="G16" s="3">
        <f>G49</f>
        <v>41040</v>
      </c>
      <c r="H16" s="3">
        <v>0</v>
      </c>
      <c r="I16" s="3">
        <f>I49</f>
        <v>10260</v>
      </c>
      <c r="J16" s="3">
        <v>0</v>
      </c>
      <c r="K16" s="3">
        <v>0</v>
      </c>
      <c r="L16" s="3">
        <v>0</v>
      </c>
      <c r="M16" s="3">
        <f>M49</f>
        <v>30780</v>
      </c>
      <c r="N16" s="3">
        <v>0</v>
      </c>
      <c r="O16" s="3">
        <v>0</v>
      </c>
      <c r="P16" s="3">
        <v>0</v>
      </c>
      <c r="Q16" s="15"/>
    </row>
    <row r="17" spans="1:17" s="1" customFormat="1" ht="18.75" customHeight="1">
      <c r="A17" s="59"/>
      <c r="B17" s="60"/>
      <c r="C17" s="36"/>
      <c r="D17" s="18"/>
      <c r="E17" s="18"/>
      <c r="F17" s="2" t="s">
        <v>29</v>
      </c>
      <c r="G17" s="3">
        <f>G50</f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f>M50</f>
        <v>0</v>
      </c>
      <c r="N17" s="3">
        <v>0</v>
      </c>
      <c r="O17" s="3">
        <v>0</v>
      </c>
      <c r="P17" s="3">
        <v>0</v>
      </c>
      <c r="Q17" s="15"/>
    </row>
    <row r="18" spans="1:17" s="1" customFormat="1" ht="18.75" customHeight="1">
      <c r="A18" s="59"/>
      <c r="B18" s="60"/>
      <c r="C18" s="36"/>
      <c r="D18" s="18"/>
      <c r="E18" s="18"/>
      <c r="F18" s="2" t="s">
        <v>30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5"/>
    </row>
    <row r="19" spans="1:17" s="1" customFormat="1" ht="18.75" customHeight="1">
      <c r="A19" s="59"/>
      <c r="B19" s="60"/>
      <c r="C19" s="36"/>
      <c r="D19" s="18"/>
      <c r="E19" s="18"/>
      <c r="F19" s="2" t="s">
        <v>31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5"/>
    </row>
    <row r="20" spans="1:17" s="1" customFormat="1" ht="18.75" customHeight="1">
      <c r="A20" s="59"/>
      <c r="B20" s="60"/>
      <c r="C20" s="36"/>
      <c r="D20" s="18"/>
      <c r="E20" s="18"/>
      <c r="F20" s="2" t="s">
        <v>32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5"/>
    </row>
    <row r="21" spans="1:17" s="1" customFormat="1" ht="15.75">
      <c r="A21" s="2"/>
      <c r="B21" s="55" t="s">
        <v>34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s="1" customFormat="1" ht="15.75" customHeight="1">
      <c r="A22" s="68" t="s">
        <v>20</v>
      </c>
      <c r="B22" s="71" t="s">
        <v>13</v>
      </c>
      <c r="C22" s="28"/>
      <c r="D22" s="74" t="s">
        <v>17</v>
      </c>
      <c r="E22" s="75" t="s">
        <v>19</v>
      </c>
      <c r="F22" s="22" t="s">
        <v>1</v>
      </c>
      <c r="G22" s="4">
        <f>SUM(G23:G29)</f>
        <v>28602.6</v>
      </c>
      <c r="H22" s="4">
        <f aca="true" t="shared" si="2" ref="H22:P22">SUM(H23:H29)</f>
        <v>0</v>
      </c>
      <c r="I22" s="4">
        <f t="shared" si="2"/>
        <v>8127.2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20475.4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19"/>
    </row>
    <row r="23" spans="1:17" s="12" customFormat="1" ht="19.5" customHeight="1">
      <c r="A23" s="69"/>
      <c r="B23" s="72"/>
      <c r="C23" s="29"/>
      <c r="D23" s="74"/>
      <c r="E23" s="76"/>
      <c r="F23" s="2" t="s">
        <v>26</v>
      </c>
      <c r="G23" s="10">
        <v>1302.1</v>
      </c>
      <c r="H23" s="10">
        <f>J23+L23+N23+P23</f>
        <v>0</v>
      </c>
      <c r="I23" s="11">
        <v>1302.1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65" t="s">
        <v>12</v>
      </c>
    </row>
    <row r="24" spans="1:17" s="12" customFormat="1" ht="19.5" customHeight="1">
      <c r="A24" s="69"/>
      <c r="B24" s="72"/>
      <c r="C24" s="38"/>
      <c r="D24" s="74"/>
      <c r="E24" s="76"/>
      <c r="F24" s="2" t="s">
        <v>27</v>
      </c>
      <c r="G24" s="10">
        <v>27300.5</v>
      </c>
      <c r="H24" s="10">
        <v>0</v>
      </c>
      <c r="I24" s="11">
        <v>6825.1</v>
      </c>
      <c r="J24" s="11">
        <v>0</v>
      </c>
      <c r="K24" s="11">
        <v>0</v>
      </c>
      <c r="L24" s="11">
        <v>0</v>
      </c>
      <c r="M24" s="11">
        <v>20475.4</v>
      </c>
      <c r="N24" s="11">
        <v>0</v>
      </c>
      <c r="O24" s="11">
        <v>0</v>
      </c>
      <c r="P24" s="11">
        <v>0</v>
      </c>
      <c r="Q24" s="66"/>
    </row>
    <row r="25" spans="1:17" s="12" customFormat="1" ht="19.5" customHeight="1">
      <c r="A25" s="69"/>
      <c r="B25" s="72"/>
      <c r="C25" s="38"/>
      <c r="D25" s="74"/>
      <c r="E25" s="76"/>
      <c r="F25" s="2" t="s">
        <v>28</v>
      </c>
      <c r="G25" s="3">
        <f>G58</f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f>M58</f>
        <v>0</v>
      </c>
      <c r="N25" s="3">
        <v>0</v>
      </c>
      <c r="O25" s="3">
        <v>0</v>
      </c>
      <c r="P25" s="3">
        <v>0</v>
      </c>
      <c r="Q25" s="66"/>
    </row>
    <row r="26" spans="1:17" s="12" customFormat="1" ht="19.5" customHeight="1">
      <c r="A26" s="69"/>
      <c r="B26" s="72"/>
      <c r="C26" s="38"/>
      <c r="D26" s="74"/>
      <c r="E26" s="76"/>
      <c r="F26" s="2" t="s">
        <v>29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66"/>
    </row>
    <row r="27" spans="1:17" s="12" customFormat="1" ht="19.5" customHeight="1">
      <c r="A27" s="69"/>
      <c r="B27" s="72"/>
      <c r="C27" s="42"/>
      <c r="D27" s="74"/>
      <c r="E27" s="76"/>
      <c r="F27" s="2" t="s">
        <v>30</v>
      </c>
      <c r="G27" s="3">
        <f>G60</f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>M60</f>
        <v>0</v>
      </c>
      <c r="N27" s="3">
        <v>0</v>
      </c>
      <c r="O27" s="3">
        <v>0</v>
      </c>
      <c r="P27" s="3">
        <v>0</v>
      </c>
      <c r="Q27" s="66"/>
    </row>
    <row r="28" spans="1:17" s="12" customFormat="1" ht="19.5" customHeight="1">
      <c r="A28" s="69"/>
      <c r="B28" s="72"/>
      <c r="C28" s="38"/>
      <c r="D28" s="74"/>
      <c r="E28" s="76"/>
      <c r="F28" s="2" t="s">
        <v>31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66"/>
    </row>
    <row r="29" spans="1:17" s="12" customFormat="1" ht="19.5" customHeight="1">
      <c r="A29" s="70"/>
      <c r="B29" s="73"/>
      <c r="C29" s="39"/>
      <c r="D29" s="74"/>
      <c r="E29" s="77"/>
      <c r="F29" s="2" t="s">
        <v>32</v>
      </c>
      <c r="G29" s="3">
        <f>G62</f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f>M62</f>
        <v>0</v>
      </c>
      <c r="N29" s="3">
        <v>0</v>
      </c>
      <c r="O29" s="3">
        <v>0</v>
      </c>
      <c r="P29" s="3">
        <v>0</v>
      </c>
      <c r="Q29" s="67"/>
    </row>
    <row r="30" spans="1:17" s="12" customFormat="1" ht="19.5" customHeight="1">
      <c r="A30" s="68" t="s">
        <v>22</v>
      </c>
      <c r="B30" s="65" t="s">
        <v>14</v>
      </c>
      <c r="C30" s="40"/>
      <c r="D30" s="65" t="s">
        <v>18</v>
      </c>
      <c r="E30" s="65" t="s">
        <v>19</v>
      </c>
      <c r="F30" s="22" t="s">
        <v>1</v>
      </c>
      <c r="G30" s="4">
        <f>SUM(G31:G37)</f>
        <v>41040</v>
      </c>
      <c r="H30" s="4">
        <f aca="true" t="shared" si="3" ref="H30:P30">SUM(H31:H37)</f>
        <v>0</v>
      </c>
      <c r="I30" s="4">
        <f t="shared" si="3"/>
        <v>10260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30780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24"/>
    </row>
    <row r="31" spans="1:17" s="12" customFormat="1" ht="19.5" customHeight="1">
      <c r="A31" s="69"/>
      <c r="B31" s="66"/>
      <c r="C31" s="42"/>
      <c r="D31" s="66"/>
      <c r="E31" s="66"/>
      <c r="F31" s="2" t="s">
        <v>26</v>
      </c>
      <c r="G31" s="3">
        <f aca="true" t="shared" si="4" ref="G31:P31">G64</f>
        <v>0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3">
        <f t="shared" si="4"/>
        <v>0</v>
      </c>
      <c r="P31" s="3">
        <f t="shared" si="4"/>
        <v>0</v>
      </c>
      <c r="Q31" s="65" t="s">
        <v>12</v>
      </c>
    </row>
    <row r="32" spans="1:17" s="12" customFormat="1" ht="19.5" customHeight="1">
      <c r="A32" s="69"/>
      <c r="B32" s="66"/>
      <c r="C32" s="41"/>
      <c r="D32" s="66"/>
      <c r="E32" s="66"/>
      <c r="F32" s="2" t="s">
        <v>27</v>
      </c>
      <c r="G32" s="3">
        <f aca="true" t="shared" si="5" ref="G32:P32">G64</f>
        <v>0</v>
      </c>
      <c r="H32" s="3">
        <f t="shared" si="5"/>
        <v>0</v>
      </c>
      <c r="I32" s="3">
        <f t="shared" si="5"/>
        <v>0</v>
      </c>
      <c r="J32" s="3">
        <f t="shared" si="5"/>
        <v>0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</v>
      </c>
      <c r="O32" s="3">
        <f t="shared" si="5"/>
        <v>0</v>
      </c>
      <c r="P32" s="3">
        <f t="shared" si="5"/>
        <v>0</v>
      </c>
      <c r="Q32" s="66"/>
    </row>
    <row r="33" spans="1:17" s="12" customFormat="1" ht="19.5" customHeight="1">
      <c r="A33" s="69"/>
      <c r="B33" s="66"/>
      <c r="C33" s="41"/>
      <c r="D33" s="66"/>
      <c r="E33" s="66"/>
      <c r="F33" s="2" t="s">
        <v>28</v>
      </c>
      <c r="G33" s="10">
        <f>I33+K33+M33+O33</f>
        <v>41040</v>
      </c>
      <c r="H33" s="10">
        <f>J33+L33+N33+P33</f>
        <v>0</v>
      </c>
      <c r="I33" s="11">
        <v>10260</v>
      </c>
      <c r="J33" s="11">
        <v>0</v>
      </c>
      <c r="K33" s="11">
        <v>0</v>
      </c>
      <c r="L33" s="11">
        <v>0</v>
      </c>
      <c r="M33" s="11">
        <v>30780</v>
      </c>
      <c r="N33" s="11">
        <v>0</v>
      </c>
      <c r="O33" s="11">
        <v>0</v>
      </c>
      <c r="P33" s="11">
        <v>0</v>
      </c>
      <c r="Q33" s="66"/>
    </row>
    <row r="34" spans="1:17" s="12" customFormat="1" ht="19.5" customHeight="1">
      <c r="A34" s="69"/>
      <c r="B34" s="66"/>
      <c r="C34" s="33"/>
      <c r="D34" s="66"/>
      <c r="E34" s="66"/>
      <c r="F34" s="2" t="s">
        <v>29</v>
      </c>
      <c r="G34" s="3">
        <f aca="true" t="shared" si="6" ref="G34:P34">G66</f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0</v>
      </c>
      <c r="Q34" s="66"/>
    </row>
    <row r="35" spans="1:17" s="12" customFormat="1" ht="19.5" customHeight="1">
      <c r="A35" s="69"/>
      <c r="B35" s="66"/>
      <c r="C35" s="33"/>
      <c r="D35" s="66"/>
      <c r="E35" s="66"/>
      <c r="F35" s="2" t="s">
        <v>30</v>
      </c>
      <c r="G35" s="3">
        <f aca="true" t="shared" si="7" ref="G35:P35">G67</f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3">
        <f t="shared" si="7"/>
        <v>0</v>
      </c>
      <c r="Q35" s="66"/>
    </row>
    <row r="36" spans="1:17" s="12" customFormat="1" ht="19.5" customHeight="1">
      <c r="A36" s="69"/>
      <c r="B36" s="66"/>
      <c r="C36" s="33"/>
      <c r="D36" s="66"/>
      <c r="E36" s="66"/>
      <c r="F36" s="2" t="s">
        <v>31</v>
      </c>
      <c r="G36" s="3">
        <f aca="true" t="shared" si="8" ref="G36:P36">G68</f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66"/>
    </row>
    <row r="37" spans="1:17" s="12" customFormat="1" ht="22.5" customHeight="1">
      <c r="A37" s="70"/>
      <c r="B37" s="67"/>
      <c r="C37" s="33"/>
      <c r="D37" s="66"/>
      <c r="E37" s="67"/>
      <c r="F37" s="2" t="s">
        <v>32</v>
      </c>
      <c r="G37" s="3">
        <f aca="true" t="shared" si="9" ref="G37:P37">G69</f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67"/>
    </row>
    <row r="38" spans="1:17" s="1" customFormat="1" ht="15" customHeight="1">
      <c r="A38" s="61"/>
      <c r="B38" s="62" t="s">
        <v>33</v>
      </c>
      <c r="C38" s="30"/>
      <c r="D38" s="25"/>
      <c r="E38" s="8"/>
      <c r="F38" s="16" t="s">
        <v>1</v>
      </c>
      <c r="G38" s="4">
        <f aca="true" t="shared" si="10" ref="G38:P38">SUM(G39:G45)</f>
        <v>69642.6</v>
      </c>
      <c r="H38" s="4">
        <f t="shared" si="10"/>
        <v>0</v>
      </c>
      <c r="I38" s="4">
        <f t="shared" si="10"/>
        <v>18387.2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51255.4</v>
      </c>
      <c r="N38" s="4">
        <f t="shared" si="10"/>
        <v>0</v>
      </c>
      <c r="O38" s="4">
        <f t="shared" si="10"/>
        <v>0</v>
      </c>
      <c r="P38" s="4">
        <f t="shared" si="10"/>
        <v>0</v>
      </c>
      <c r="Q38" s="15"/>
    </row>
    <row r="39" spans="1:17" s="1" customFormat="1" ht="15" customHeight="1">
      <c r="A39" s="61"/>
      <c r="B39" s="63"/>
      <c r="C39" s="31"/>
      <c r="D39" s="26"/>
      <c r="E39" s="9"/>
      <c r="F39" s="2" t="s">
        <v>26</v>
      </c>
      <c r="G39" s="3">
        <f>I39+M39</f>
        <v>1302.1</v>
      </c>
      <c r="H39" s="3">
        <f aca="true" t="shared" si="11" ref="H39:P39">H23+H37</f>
        <v>0</v>
      </c>
      <c r="I39" s="3">
        <v>1302.1</v>
      </c>
      <c r="J39" s="3">
        <f t="shared" si="11"/>
        <v>0</v>
      </c>
      <c r="K39" s="3">
        <f t="shared" si="11"/>
        <v>0</v>
      </c>
      <c r="L39" s="3">
        <f t="shared" si="11"/>
        <v>0</v>
      </c>
      <c r="M39" s="3">
        <v>0</v>
      </c>
      <c r="N39" s="3">
        <f t="shared" si="11"/>
        <v>0</v>
      </c>
      <c r="O39" s="3">
        <f t="shared" si="11"/>
        <v>0</v>
      </c>
      <c r="P39" s="3">
        <f t="shared" si="11"/>
        <v>0</v>
      </c>
      <c r="Q39" s="15"/>
    </row>
    <row r="40" spans="1:17" s="1" customFormat="1" ht="15" customHeight="1">
      <c r="A40" s="61"/>
      <c r="B40" s="63"/>
      <c r="C40" s="31"/>
      <c r="D40" s="26"/>
      <c r="E40" s="9"/>
      <c r="F40" s="2" t="s">
        <v>27</v>
      </c>
      <c r="G40" s="3">
        <f>I40+M40</f>
        <v>27300.5</v>
      </c>
      <c r="H40" s="3">
        <v>0</v>
      </c>
      <c r="I40" s="3">
        <v>6825.1</v>
      </c>
      <c r="J40" s="3">
        <v>0</v>
      </c>
      <c r="K40" s="3">
        <v>0</v>
      </c>
      <c r="L40" s="3">
        <v>0</v>
      </c>
      <c r="M40" s="3">
        <v>20475.4</v>
      </c>
      <c r="N40" s="3">
        <v>0</v>
      </c>
      <c r="O40" s="3">
        <v>0</v>
      </c>
      <c r="P40" s="3">
        <v>0</v>
      </c>
      <c r="Q40" s="15"/>
    </row>
    <row r="41" spans="1:17" s="1" customFormat="1" ht="15" customHeight="1">
      <c r="A41" s="61"/>
      <c r="B41" s="63"/>
      <c r="C41" s="31"/>
      <c r="D41" s="26"/>
      <c r="E41" s="9"/>
      <c r="F41" s="2" t="s">
        <v>28</v>
      </c>
      <c r="G41" s="3">
        <f>I41+M41</f>
        <v>41040</v>
      </c>
      <c r="H41" s="3">
        <v>0</v>
      </c>
      <c r="I41" s="3">
        <v>10260</v>
      </c>
      <c r="J41" s="3">
        <v>0</v>
      </c>
      <c r="K41" s="3">
        <v>0</v>
      </c>
      <c r="L41" s="3">
        <v>0</v>
      </c>
      <c r="M41" s="3">
        <v>30780</v>
      </c>
      <c r="N41" s="3">
        <v>0</v>
      </c>
      <c r="O41" s="3">
        <v>0</v>
      </c>
      <c r="P41" s="3">
        <v>0</v>
      </c>
      <c r="Q41" s="15"/>
    </row>
    <row r="42" spans="1:17" s="1" customFormat="1" ht="15" customHeight="1">
      <c r="A42" s="61"/>
      <c r="B42" s="63"/>
      <c r="C42" s="31"/>
      <c r="D42" s="26"/>
      <c r="E42" s="9"/>
      <c r="F42" s="2" t="s">
        <v>29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5"/>
    </row>
    <row r="43" spans="1:17" s="1" customFormat="1" ht="15" customHeight="1">
      <c r="A43" s="61"/>
      <c r="B43" s="63"/>
      <c r="C43" s="31"/>
      <c r="D43" s="26"/>
      <c r="E43" s="9"/>
      <c r="F43" s="2" t="s">
        <v>30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5"/>
    </row>
    <row r="44" spans="1:17" s="1" customFormat="1" ht="15" customHeight="1">
      <c r="A44" s="61"/>
      <c r="B44" s="63"/>
      <c r="C44" s="31"/>
      <c r="D44" s="26"/>
      <c r="E44" s="9"/>
      <c r="F44" s="2" t="s">
        <v>31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15"/>
    </row>
    <row r="45" spans="1:17" s="1" customFormat="1" ht="15" customHeight="1">
      <c r="A45" s="61"/>
      <c r="B45" s="64"/>
      <c r="C45" s="32"/>
      <c r="D45" s="27"/>
      <c r="E45" s="9"/>
      <c r="F45" s="2" t="s">
        <v>32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5"/>
    </row>
    <row r="46" spans="1:17" s="1" customFormat="1" ht="15" customHeight="1">
      <c r="A46" s="58"/>
      <c r="B46" s="60" t="s">
        <v>21</v>
      </c>
      <c r="C46" s="36"/>
      <c r="D46" s="18"/>
      <c r="E46" s="17"/>
      <c r="F46" s="16" t="s">
        <v>1</v>
      </c>
      <c r="G46" s="4">
        <f aca="true" t="shared" si="12" ref="G46:P46">SUM(G47:G53)</f>
        <v>69642.6</v>
      </c>
      <c r="H46" s="4">
        <f t="shared" si="12"/>
        <v>0</v>
      </c>
      <c r="I46" s="4">
        <f t="shared" si="12"/>
        <v>18387.2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51255.4</v>
      </c>
      <c r="N46" s="4">
        <f t="shared" si="12"/>
        <v>0</v>
      </c>
      <c r="O46" s="4">
        <f t="shared" si="12"/>
        <v>0</v>
      </c>
      <c r="P46" s="4">
        <f t="shared" si="12"/>
        <v>0</v>
      </c>
      <c r="Q46" s="15"/>
    </row>
    <row r="47" spans="1:17" s="1" customFormat="1" ht="15" customHeight="1">
      <c r="A47" s="59"/>
      <c r="B47" s="60"/>
      <c r="C47" s="36"/>
      <c r="D47" s="18"/>
      <c r="E47" s="18"/>
      <c r="F47" s="2" t="s">
        <v>26</v>
      </c>
      <c r="G47" s="3">
        <f>G39</f>
        <v>1302.1</v>
      </c>
      <c r="H47" s="3">
        <f aca="true" t="shared" si="13" ref="H47:P47">H23+H37</f>
        <v>0</v>
      </c>
      <c r="I47" s="3">
        <f>I39</f>
        <v>1302.1</v>
      </c>
      <c r="J47" s="3">
        <f t="shared" si="13"/>
        <v>0</v>
      </c>
      <c r="K47" s="3">
        <f t="shared" si="13"/>
        <v>0</v>
      </c>
      <c r="L47" s="3">
        <f t="shared" si="13"/>
        <v>0</v>
      </c>
      <c r="M47" s="3">
        <f>M39</f>
        <v>0</v>
      </c>
      <c r="N47" s="3">
        <f t="shared" si="13"/>
        <v>0</v>
      </c>
      <c r="O47" s="3">
        <f t="shared" si="13"/>
        <v>0</v>
      </c>
      <c r="P47" s="3">
        <f t="shared" si="13"/>
        <v>0</v>
      </c>
      <c r="Q47" s="15"/>
    </row>
    <row r="48" spans="1:17" s="1" customFormat="1" ht="15" customHeight="1">
      <c r="A48" s="59"/>
      <c r="B48" s="60"/>
      <c r="C48" s="36"/>
      <c r="D48" s="18"/>
      <c r="E48" s="18"/>
      <c r="F48" s="2" t="s">
        <v>27</v>
      </c>
      <c r="G48" s="3">
        <f>G40</f>
        <v>27300.5</v>
      </c>
      <c r="H48" s="3">
        <v>0</v>
      </c>
      <c r="I48" s="3">
        <f>I40</f>
        <v>6825.1</v>
      </c>
      <c r="J48" s="3">
        <v>0</v>
      </c>
      <c r="K48" s="3">
        <v>0</v>
      </c>
      <c r="L48" s="3">
        <v>0</v>
      </c>
      <c r="M48" s="3">
        <f>M40</f>
        <v>20475.4</v>
      </c>
      <c r="N48" s="3">
        <v>0</v>
      </c>
      <c r="O48" s="3">
        <v>0</v>
      </c>
      <c r="P48" s="3">
        <v>0</v>
      </c>
      <c r="Q48" s="15"/>
    </row>
    <row r="49" spans="1:17" s="1" customFormat="1" ht="15" customHeight="1">
      <c r="A49" s="59"/>
      <c r="B49" s="60"/>
      <c r="C49" s="36"/>
      <c r="D49" s="18"/>
      <c r="E49" s="18"/>
      <c r="F49" s="2" t="s">
        <v>28</v>
      </c>
      <c r="G49" s="3">
        <f>G41</f>
        <v>41040</v>
      </c>
      <c r="H49" s="3">
        <v>0</v>
      </c>
      <c r="I49" s="3">
        <f>I41</f>
        <v>10260</v>
      </c>
      <c r="J49" s="3">
        <v>0</v>
      </c>
      <c r="K49" s="3">
        <v>0</v>
      </c>
      <c r="L49" s="3">
        <v>0</v>
      </c>
      <c r="M49" s="3">
        <f>M41</f>
        <v>30780</v>
      </c>
      <c r="N49" s="3">
        <v>0</v>
      </c>
      <c r="O49" s="3">
        <v>0</v>
      </c>
      <c r="P49" s="3">
        <v>0</v>
      </c>
      <c r="Q49" s="15"/>
    </row>
    <row r="50" spans="1:17" s="1" customFormat="1" ht="15" customHeight="1">
      <c r="A50" s="59"/>
      <c r="B50" s="60"/>
      <c r="C50" s="36"/>
      <c r="D50" s="18"/>
      <c r="E50" s="18"/>
      <c r="F50" s="2" t="s">
        <v>29</v>
      </c>
      <c r="G50" s="3">
        <f>G42</f>
        <v>0</v>
      </c>
      <c r="H50" s="3">
        <v>0</v>
      </c>
      <c r="I50" s="3">
        <f>I42</f>
        <v>0</v>
      </c>
      <c r="J50" s="3">
        <v>0</v>
      </c>
      <c r="K50" s="3">
        <v>0</v>
      </c>
      <c r="L50" s="3">
        <v>0</v>
      </c>
      <c r="M50" s="3">
        <f>M42</f>
        <v>0</v>
      </c>
      <c r="N50" s="3">
        <v>0</v>
      </c>
      <c r="O50" s="3">
        <v>0</v>
      </c>
      <c r="P50" s="3">
        <v>0</v>
      </c>
      <c r="Q50" s="15"/>
    </row>
    <row r="51" spans="1:17" s="1" customFormat="1" ht="15" customHeight="1">
      <c r="A51" s="59"/>
      <c r="B51" s="60"/>
      <c r="C51" s="36"/>
      <c r="D51" s="18"/>
      <c r="E51" s="18"/>
      <c r="F51" s="2" t="s">
        <v>30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15"/>
    </row>
    <row r="52" spans="1:17" s="1" customFormat="1" ht="15" customHeight="1">
      <c r="A52" s="59"/>
      <c r="B52" s="60"/>
      <c r="C52" s="36"/>
      <c r="D52" s="18"/>
      <c r="E52" s="18"/>
      <c r="F52" s="2" t="s">
        <v>31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5"/>
    </row>
    <row r="53" spans="1:17" s="1" customFormat="1" ht="15" customHeight="1">
      <c r="A53" s="78"/>
      <c r="B53" s="60"/>
      <c r="C53" s="37"/>
      <c r="D53" s="20"/>
      <c r="E53" s="20"/>
      <c r="F53" s="2" t="s">
        <v>32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15"/>
    </row>
    <row r="54" spans="1:18" s="1" customFormat="1" ht="15">
      <c r="A54" s="6"/>
      <c r="I54" s="7"/>
      <c r="J54" s="7"/>
      <c r="R54" s="5"/>
    </row>
  </sheetData>
  <sheetProtection/>
  <mergeCells count="33">
    <mergeCell ref="B22:B29"/>
    <mergeCell ref="D22:D29"/>
    <mergeCell ref="E22:E29"/>
    <mergeCell ref="A30:A37"/>
    <mergeCell ref="A46:A53"/>
    <mergeCell ref="B46:B53"/>
    <mergeCell ref="E30:E37"/>
    <mergeCell ref="A13:A20"/>
    <mergeCell ref="B13:B20"/>
    <mergeCell ref="B21:Q21"/>
    <mergeCell ref="A38:A45"/>
    <mergeCell ref="B38:B45"/>
    <mergeCell ref="Q23:Q29"/>
    <mergeCell ref="Q31:Q37"/>
    <mergeCell ref="B30:B37"/>
    <mergeCell ref="D30:D37"/>
    <mergeCell ref="A22:A29"/>
    <mergeCell ref="Q6:Q10"/>
    <mergeCell ref="I8:J9"/>
    <mergeCell ref="K8:L9"/>
    <mergeCell ref="M8:N9"/>
    <mergeCell ref="O8:P9"/>
    <mergeCell ref="B12:Q12"/>
    <mergeCell ref="C6:C10"/>
    <mergeCell ref="A3:M3"/>
    <mergeCell ref="A4:M4"/>
    <mergeCell ref="A6:A10"/>
    <mergeCell ref="B6:B10"/>
    <mergeCell ref="D6:D10"/>
    <mergeCell ref="E6:E10"/>
    <mergeCell ref="F6:F10"/>
    <mergeCell ref="G6:H9"/>
    <mergeCell ref="I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«АРГУС ПАЙПЛАЙН СЕРВИС»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ppotapov</dc:creator>
  <cp:keywords/>
  <dc:description/>
  <cp:lastModifiedBy>Анастасия Александровна Колегова</cp:lastModifiedBy>
  <cp:lastPrinted>2023-08-03T08:45:29Z</cp:lastPrinted>
  <dcterms:created xsi:type="dcterms:W3CDTF">2012-01-12T02:35:56Z</dcterms:created>
  <dcterms:modified xsi:type="dcterms:W3CDTF">2024-02-14T09:07:37Z</dcterms:modified>
  <cp:category/>
  <cp:version/>
  <cp:contentType/>
  <cp:contentStatus/>
</cp:coreProperties>
</file>