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PP" sheetId="1" r:id="rId1"/>
  </sheets>
  <definedNames>
    <definedName name="_xlnm.Print_Area" localSheetId="0">'PP'!$A$1:$P$44</definedName>
  </definedNames>
  <calcPr fullCalcOnLoad="1"/>
</workbook>
</file>

<file path=xl/sharedStrings.xml><?xml version="1.0" encoding="utf-8"?>
<sst xmlns="http://schemas.openxmlformats.org/spreadsheetml/2006/main" count="84" uniqueCount="55">
  <si>
    <t>1</t>
  </si>
  <si>
    <t/>
  </si>
  <si>
    <t>2</t>
  </si>
  <si>
    <t>12</t>
  </si>
  <si>
    <t>3</t>
  </si>
  <si>
    <t>4</t>
  </si>
  <si>
    <t>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</si>
  <si>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</si>
  <si>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</si>
  <si>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</si>
  <si>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</si>
  <si>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</si>
  <si>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</si>
  <si>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</si>
  <si>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</si>
  <si>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</si>
  <si>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</si>
  <si>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</si>
  <si>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</si>
  <si>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</si>
  <si>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</si>
  <si>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</si>
  <si>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</si>
  <si>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</si>
  <si>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</si>
  <si>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</si>
  <si>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</si>
  <si>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</si>
  <si>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</si>
  <si>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</si>
  <si>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</si>
  <si>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</si>
  <si>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</si>
  <si>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</si>
  <si>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</si>
  <si>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</si>
  <si>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Задача 2. Улучшение жилищных условий и социальная поддержка работников социально значимых и иных организаций</t>
  </si>
  <si>
    <t>Ответственный исполнитель, соисполнители, участники</t>
  </si>
  <si>
    <t>Управление молодежной политики администрации Города Томска</t>
  </si>
  <si>
    <t>Ресурсное обеспечение муниципальной программы "Улучшение жилищных условий отдельных категорий граждан" на 2024-2030 годы</t>
  </si>
  <si>
    <t xml:space="preserve">Задача 1. 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                                  </t>
  </si>
  <si>
    <r>
      <t>Цель муниципальной программы:</t>
    </r>
    <r>
      <rPr>
        <sz val="10"/>
        <color indexed="8"/>
        <rFont val="Times New Roman"/>
        <family val="1"/>
      </rPr>
      <t xml:space="preserve"> Повышение доступности жилищного обеспечения населения</t>
    </r>
  </si>
  <si>
    <t>Подпрограмма 1 "Обеспечение жильем молодых семей"</t>
  </si>
  <si>
    <t xml:space="preserve">Подпрограмма 2 "Улучшение жилищных условий работников социально значимых и иных организаций" 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</si>
  <si>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</si>
  <si>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</si>
  <si>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</si>
  <si>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</si>
  <si>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</si>
  <si>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</si>
  <si>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</si>
  <si>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Приложение 2</t>
  </si>
  <si>
    <t xml:space="preserve">КЦСР 1210120490, КВР 322                          КЦСР 1210120500, КВР 322                    КЦСР 12101L4970, КВР 322                      </t>
  </si>
  <si>
    <t>КЦСР 1230110330, КВР 313                               КЦСР 1230120580, КВР 322                           КЦСР 1230140890, КВР 322</t>
  </si>
  <si>
    <t>к постановлению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от 03.05.2024 № 349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"Улучшение жилищных условий отдельных категорий граждан"                                                                            на 2024-2030 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</si>
</sst>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49" fontId="0" fillId="32" borderId="0" xfId="0" applyNumberFormat="1" applyFill="1" applyAlignment="1">
      <alignment vertical="center" wrapText="1"/>
    </xf>
    <xf numFmtId="2" fontId="0" fillId="32" borderId="0" xfId="0" applyNumberFormat="1" applyFill="1" applyAlignment="1">
      <alignment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32" borderId="0" xfId="0" applyNumberFormat="1" applyFont="1" applyFill="1" applyAlignment="1">
      <alignment vertical="center" wrapText="1"/>
    </xf>
    <xf numFmtId="167" fontId="2" fillId="32" borderId="10" xfId="0" applyNumberFormat="1" applyFont="1" applyFill="1" applyBorder="1" applyAlignment="1">
      <alignment horizontal="right" vertical="center" wrapText="1"/>
    </xf>
    <xf numFmtId="2" fontId="2" fillId="32" borderId="0" xfId="0" applyNumberFormat="1" applyFont="1" applyFill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32" borderId="14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3"/>
  <sheetViews>
    <sheetView tabSelected="1" view="pageBreakPreview" zoomScaleNormal="95" zoomScaleSheetLayoutView="100" zoomScalePageLayoutView="0" workbookViewId="0" topLeftCell="B1">
      <selection activeCell="M2" sqref="M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14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spans="2:16" ht="12.7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17" t="s">
        <v>51</v>
      </c>
      <c r="N1" s="18"/>
      <c r="O1" s="18"/>
      <c r="P1" s="18"/>
    </row>
    <row r="2" spans="2:16" ht="87" customHeight="1">
      <c r="B2" s="7"/>
      <c r="C2" s="7"/>
      <c r="D2" s="7"/>
      <c r="E2" s="7"/>
      <c r="F2" s="7"/>
      <c r="G2" s="7"/>
      <c r="H2" s="7"/>
      <c r="I2" s="7"/>
      <c r="J2" s="7"/>
      <c r="K2" s="7"/>
      <c r="L2" s="9"/>
      <c r="M2" s="15" t="s">
        <v>54</v>
      </c>
      <c r="N2" s="16"/>
      <c r="O2" s="16"/>
      <c r="P2" s="16"/>
    </row>
    <row r="3" spans="2:16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5" ht="22.5" customHeight="1">
      <c r="B6" s="24" t="s">
        <v>39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20" t="s">
        <v>14</v>
      </c>
      <c r="C8" s="20" t="s">
        <v>15</v>
      </c>
      <c r="D8" s="20" t="s">
        <v>16</v>
      </c>
      <c r="E8" s="20" t="s">
        <v>17</v>
      </c>
      <c r="F8" s="20" t="s">
        <v>18</v>
      </c>
      <c r="G8" s="20"/>
      <c r="H8" s="20" t="s">
        <v>19</v>
      </c>
      <c r="I8" s="20"/>
      <c r="J8" s="20"/>
      <c r="K8" s="20"/>
      <c r="L8" s="20"/>
      <c r="M8" s="20"/>
      <c r="N8" s="20"/>
      <c r="O8" s="20"/>
      <c r="P8" s="20" t="s">
        <v>37</v>
      </c>
      <c r="Q8" s="10"/>
      <c r="R8" s="10"/>
      <c r="S8" s="10"/>
      <c r="T8" s="2"/>
      <c r="U8" s="2"/>
      <c r="V8" s="2"/>
      <c r="W8" s="2"/>
      <c r="X8" s="3"/>
      <c r="Y8" s="3"/>
    </row>
    <row r="9" spans="2:25" ht="25.5" customHeight="1">
      <c r="B9" s="20"/>
      <c r="C9" s="20"/>
      <c r="D9" s="20"/>
      <c r="E9" s="20"/>
      <c r="F9" s="20"/>
      <c r="G9" s="20"/>
      <c r="H9" s="20" t="s">
        <v>20</v>
      </c>
      <c r="I9" s="20"/>
      <c r="J9" s="20" t="s">
        <v>21</v>
      </c>
      <c r="K9" s="20"/>
      <c r="L9" s="20" t="s">
        <v>22</v>
      </c>
      <c r="M9" s="20"/>
      <c r="N9" s="20" t="s">
        <v>23</v>
      </c>
      <c r="O9" s="20"/>
      <c r="P9" s="20"/>
      <c r="Q9" s="10"/>
      <c r="R9" s="10"/>
      <c r="S9" s="10"/>
      <c r="T9" s="2"/>
      <c r="U9" s="2"/>
      <c r="V9" s="2"/>
      <c r="W9" s="2"/>
      <c r="X9" s="3"/>
      <c r="Y9" s="3"/>
    </row>
    <row r="10" spans="2:25" ht="27" customHeight="1">
      <c r="B10" s="20"/>
      <c r="C10" s="20"/>
      <c r="D10" s="20"/>
      <c r="E10" s="20"/>
      <c r="F10" s="13" t="s">
        <v>24</v>
      </c>
      <c r="G10" s="13" t="s">
        <v>25</v>
      </c>
      <c r="H10" s="13" t="s">
        <v>24</v>
      </c>
      <c r="I10" s="13" t="s">
        <v>25</v>
      </c>
      <c r="J10" s="13" t="s">
        <v>24</v>
      </c>
      <c r="K10" s="13" t="s">
        <v>25</v>
      </c>
      <c r="L10" s="13" t="s">
        <v>24</v>
      </c>
      <c r="M10" s="13" t="s">
        <v>25</v>
      </c>
      <c r="N10" s="13" t="s">
        <v>24</v>
      </c>
      <c r="O10" s="13" t="s">
        <v>26</v>
      </c>
      <c r="P10" s="20"/>
      <c r="Q10" s="10"/>
      <c r="R10" s="10"/>
      <c r="S10" s="10"/>
      <c r="T10" s="2"/>
      <c r="U10" s="2"/>
      <c r="V10" s="2"/>
      <c r="W10" s="2"/>
      <c r="X10" s="3"/>
      <c r="Y10" s="3"/>
    </row>
    <row r="11" spans="2:25" ht="12.75">
      <c r="B11" s="13" t="s">
        <v>0</v>
      </c>
      <c r="C11" s="13" t="s">
        <v>2</v>
      </c>
      <c r="D11" s="13" t="s">
        <v>4</v>
      </c>
      <c r="E11" s="13" t="s">
        <v>5</v>
      </c>
      <c r="F11" s="13" t="s">
        <v>6</v>
      </c>
      <c r="G11" s="13" t="s">
        <v>27</v>
      </c>
      <c r="H11" s="13" t="s">
        <v>28</v>
      </c>
      <c r="I11" s="13" t="s">
        <v>29</v>
      </c>
      <c r="J11" s="13" t="s">
        <v>30</v>
      </c>
      <c r="K11" s="13" t="s">
        <v>31</v>
      </c>
      <c r="L11" s="13" t="s">
        <v>32</v>
      </c>
      <c r="M11" s="13" t="s">
        <v>3</v>
      </c>
      <c r="N11" s="13" t="s">
        <v>33</v>
      </c>
      <c r="O11" s="13" t="s">
        <v>34</v>
      </c>
      <c r="P11" s="13" t="s">
        <v>35</v>
      </c>
      <c r="Q11" s="10"/>
      <c r="R11" s="10"/>
      <c r="S11" s="10"/>
      <c r="T11" s="2"/>
      <c r="U11" s="2"/>
      <c r="V11" s="2"/>
      <c r="W11" s="2"/>
      <c r="X11" s="3"/>
      <c r="Y11" s="3"/>
    </row>
    <row r="12" spans="2:25" ht="29.25" customHeight="1">
      <c r="B12" s="14" t="s">
        <v>7</v>
      </c>
      <c r="C12" s="29" t="s">
        <v>41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10"/>
      <c r="R12" s="10"/>
      <c r="S12" s="10"/>
      <c r="T12" s="2"/>
      <c r="U12" s="2"/>
      <c r="V12" s="2"/>
      <c r="W12" s="2"/>
      <c r="X12" s="3"/>
      <c r="Y12" s="3"/>
    </row>
    <row r="13" spans="2:25" ht="26.25" customHeight="1">
      <c r="B13" s="14" t="s">
        <v>8</v>
      </c>
      <c r="C13" s="32" t="s">
        <v>40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10"/>
      <c r="R13" s="10"/>
      <c r="S13" s="10"/>
      <c r="T13" s="2"/>
      <c r="U13" s="2"/>
      <c r="V13" s="2"/>
      <c r="W13" s="2"/>
      <c r="X13" s="3"/>
      <c r="Y13" s="3"/>
    </row>
    <row r="14" spans="2:25" ht="25.5" customHeight="1">
      <c r="B14" s="14"/>
      <c r="C14" s="21" t="s">
        <v>42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10"/>
      <c r="R14" s="10"/>
      <c r="S14" s="10"/>
      <c r="T14" s="2"/>
      <c r="U14" s="2"/>
      <c r="V14" s="2"/>
      <c r="W14" s="2"/>
      <c r="X14" s="3"/>
      <c r="Y14" s="3"/>
    </row>
    <row r="15" spans="2:25" ht="22.5" customHeight="1">
      <c r="B15" s="27"/>
      <c r="C15" s="25" t="s">
        <v>9</v>
      </c>
      <c r="D15" s="27" t="s">
        <v>52</v>
      </c>
      <c r="E15" s="14" t="s">
        <v>10</v>
      </c>
      <c r="F15" s="11">
        <f aca="true" t="shared" si="0" ref="F15:O15">F16+F17+F18+F19+F20+F21+F22</f>
        <v>976277.4000000001</v>
      </c>
      <c r="G15" s="11">
        <f t="shared" si="0"/>
        <v>77460.2</v>
      </c>
      <c r="H15" s="11">
        <f t="shared" si="0"/>
        <v>67846.5</v>
      </c>
      <c r="I15" s="11">
        <f t="shared" si="0"/>
        <v>46107.899999999994</v>
      </c>
      <c r="J15" s="11">
        <f t="shared" si="0"/>
        <v>141930.9</v>
      </c>
      <c r="K15" s="11">
        <f t="shared" si="0"/>
        <v>21930.9</v>
      </c>
      <c r="L15" s="11">
        <f t="shared" si="0"/>
        <v>66500</v>
      </c>
      <c r="M15" s="11">
        <f t="shared" si="0"/>
        <v>9421.4</v>
      </c>
      <c r="N15" s="11">
        <f t="shared" si="0"/>
        <v>700000</v>
      </c>
      <c r="O15" s="11">
        <f t="shared" si="0"/>
        <v>0</v>
      </c>
      <c r="P15" s="20" t="s">
        <v>38</v>
      </c>
      <c r="Q15" s="10" t="s">
        <v>1</v>
      </c>
      <c r="R15" s="10" t="s">
        <v>1</v>
      </c>
      <c r="S15" s="10" t="s">
        <v>1</v>
      </c>
      <c r="T15" s="2"/>
      <c r="U15" s="2"/>
      <c r="V15" s="2"/>
      <c r="W15" s="2"/>
      <c r="X15" s="3"/>
      <c r="Y15" s="3"/>
    </row>
    <row r="16" spans="2:25" ht="21" customHeight="1">
      <c r="B16" s="28"/>
      <c r="C16" s="26"/>
      <c r="D16" s="28"/>
      <c r="E16" s="14" t="s">
        <v>44</v>
      </c>
      <c r="F16" s="11">
        <f aca="true" t="shared" si="1" ref="F16:G22">H16+J16+L16+N16</f>
        <v>141300.2</v>
      </c>
      <c r="G16" s="11">
        <f t="shared" si="1"/>
        <v>41221.6</v>
      </c>
      <c r="H16" s="11">
        <v>9869.3</v>
      </c>
      <c r="I16" s="11">
        <v>9869.3</v>
      </c>
      <c r="J16" s="11">
        <v>21930.9</v>
      </c>
      <c r="K16" s="11">
        <v>21930.9</v>
      </c>
      <c r="L16" s="11">
        <v>9500</v>
      </c>
      <c r="M16" s="11">
        <v>9421.4</v>
      </c>
      <c r="N16" s="11">
        <v>100000</v>
      </c>
      <c r="O16" s="11">
        <v>0</v>
      </c>
      <c r="P16" s="20"/>
      <c r="Q16" s="10"/>
      <c r="R16" s="10"/>
      <c r="S16" s="10"/>
      <c r="T16" s="2"/>
      <c r="U16" s="2"/>
      <c r="V16" s="2"/>
      <c r="W16" s="2"/>
      <c r="X16" s="3"/>
      <c r="Y16" s="3"/>
    </row>
    <row r="17" spans="2:25" ht="21" customHeight="1">
      <c r="B17" s="28"/>
      <c r="C17" s="26"/>
      <c r="D17" s="28"/>
      <c r="E17" s="14" t="s">
        <v>45</v>
      </c>
      <c r="F17" s="11">
        <f t="shared" si="1"/>
        <v>139369.3</v>
      </c>
      <c r="G17" s="11">
        <f t="shared" si="1"/>
        <v>9869.3</v>
      </c>
      <c r="H17" s="11">
        <v>9869.3</v>
      </c>
      <c r="I17" s="11">
        <v>9869.3</v>
      </c>
      <c r="J17" s="11">
        <v>20000</v>
      </c>
      <c r="K17" s="11">
        <v>0</v>
      </c>
      <c r="L17" s="11">
        <v>9500</v>
      </c>
      <c r="M17" s="11">
        <v>0</v>
      </c>
      <c r="N17" s="11">
        <v>100000</v>
      </c>
      <c r="O17" s="11">
        <v>0</v>
      </c>
      <c r="P17" s="20"/>
      <c r="Q17" s="12"/>
      <c r="R17" s="10"/>
      <c r="S17" s="10"/>
      <c r="T17" s="2"/>
      <c r="U17" s="2"/>
      <c r="V17" s="2"/>
      <c r="W17" s="2"/>
      <c r="X17" s="3"/>
      <c r="Y17" s="3"/>
    </row>
    <row r="18" spans="2:25" ht="21" customHeight="1">
      <c r="B18" s="28"/>
      <c r="C18" s="26"/>
      <c r="D18" s="28"/>
      <c r="E18" s="14" t="s">
        <v>46</v>
      </c>
      <c r="F18" s="11">
        <f t="shared" si="1"/>
        <v>139369.3</v>
      </c>
      <c r="G18" s="11">
        <f t="shared" si="1"/>
        <v>9869.3</v>
      </c>
      <c r="H18" s="11">
        <v>9869.3</v>
      </c>
      <c r="I18" s="11">
        <v>9869.3</v>
      </c>
      <c r="J18" s="11">
        <v>20000</v>
      </c>
      <c r="K18" s="11">
        <v>0</v>
      </c>
      <c r="L18" s="11">
        <v>9500</v>
      </c>
      <c r="M18" s="11">
        <v>0</v>
      </c>
      <c r="N18" s="11">
        <v>100000</v>
      </c>
      <c r="O18" s="11">
        <v>0</v>
      </c>
      <c r="P18" s="20"/>
      <c r="Q18" s="12"/>
      <c r="R18" s="12"/>
      <c r="S18" s="10"/>
      <c r="T18" s="2"/>
      <c r="U18" s="2"/>
      <c r="V18" s="2"/>
      <c r="W18" s="2"/>
      <c r="X18" s="3"/>
      <c r="Y18" s="3"/>
    </row>
    <row r="19" spans="2:25" ht="21" customHeight="1">
      <c r="B19" s="28"/>
      <c r="C19" s="26"/>
      <c r="D19" s="28"/>
      <c r="E19" s="14" t="s">
        <v>47</v>
      </c>
      <c r="F19" s="11">
        <f t="shared" si="1"/>
        <v>137750</v>
      </c>
      <c r="G19" s="11">
        <f t="shared" si="1"/>
        <v>8250</v>
      </c>
      <c r="H19" s="11">
        <v>8250</v>
      </c>
      <c r="I19" s="11">
        <v>8250</v>
      </c>
      <c r="J19" s="11">
        <v>20000</v>
      </c>
      <c r="K19" s="11">
        <v>0</v>
      </c>
      <c r="L19" s="11">
        <v>9500</v>
      </c>
      <c r="M19" s="11">
        <v>0</v>
      </c>
      <c r="N19" s="11">
        <v>100000</v>
      </c>
      <c r="O19" s="11">
        <v>0</v>
      </c>
      <c r="P19" s="20"/>
      <c r="Q19" s="12"/>
      <c r="R19" s="10"/>
      <c r="S19" s="10"/>
      <c r="T19" s="2"/>
      <c r="U19" s="2"/>
      <c r="V19" s="2"/>
      <c r="W19" s="2"/>
      <c r="X19" s="3"/>
      <c r="Y19" s="3"/>
    </row>
    <row r="20" spans="2:25" ht="20.25" customHeight="1">
      <c r="B20" s="28"/>
      <c r="C20" s="26"/>
      <c r="D20" s="28"/>
      <c r="E20" s="14" t="s">
        <v>48</v>
      </c>
      <c r="F20" s="11">
        <f t="shared" si="1"/>
        <v>137750</v>
      </c>
      <c r="G20" s="11">
        <f t="shared" si="1"/>
        <v>8250</v>
      </c>
      <c r="H20" s="11">
        <v>8250</v>
      </c>
      <c r="I20" s="11">
        <v>8250</v>
      </c>
      <c r="J20" s="11">
        <v>20000</v>
      </c>
      <c r="K20" s="11">
        <v>0</v>
      </c>
      <c r="L20" s="11">
        <v>9500</v>
      </c>
      <c r="M20" s="11">
        <v>0</v>
      </c>
      <c r="N20" s="11">
        <v>100000</v>
      </c>
      <c r="O20" s="11">
        <v>0</v>
      </c>
      <c r="P20" s="20"/>
      <c r="Q20" s="10"/>
      <c r="R20" s="10"/>
      <c r="S20" s="10"/>
      <c r="T20" s="2"/>
      <c r="U20" s="2"/>
      <c r="V20" s="2"/>
      <c r="W20" s="2"/>
      <c r="X20" s="3"/>
      <c r="Y20" s="3"/>
    </row>
    <row r="21" spans="2:25" ht="18.75" customHeight="1">
      <c r="B21" s="28"/>
      <c r="C21" s="26"/>
      <c r="D21" s="28"/>
      <c r="E21" s="14" t="s">
        <v>49</v>
      </c>
      <c r="F21" s="11">
        <f t="shared" si="1"/>
        <v>140369.3</v>
      </c>
      <c r="G21" s="11">
        <f t="shared" si="1"/>
        <v>0</v>
      </c>
      <c r="H21" s="11">
        <v>10869.3</v>
      </c>
      <c r="I21" s="11">
        <v>0</v>
      </c>
      <c r="J21" s="11">
        <v>20000</v>
      </c>
      <c r="K21" s="11">
        <v>0</v>
      </c>
      <c r="L21" s="11">
        <v>9500</v>
      </c>
      <c r="M21" s="11">
        <v>0</v>
      </c>
      <c r="N21" s="11">
        <v>100000</v>
      </c>
      <c r="O21" s="11">
        <v>0</v>
      </c>
      <c r="P21" s="20"/>
      <c r="Q21" s="10"/>
      <c r="R21" s="10"/>
      <c r="S21" s="10"/>
      <c r="T21" s="2"/>
      <c r="U21" s="2"/>
      <c r="V21" s="2"/>
      <c r="W21" s="2"/>
      <c r="X21" s="3"/>
      <c r="Y21" s="3"/>
    </row>
    <row r="22" spans="2:25" ht="21" customHeight="1">
      <c r="B22" s="28"/>
      <c r="C22" s="26"/>
      <c r="D22" s="28"/>
      <c r="E22" s="14" t="s">
        <v>50</v>
      </c>
      <c r="F22" s="11">
        <f t="shared" si="1"/>
        <v>140369.3</v>
      </c>
      <c r="G22" s="11">
        <f t="shared" si="1"/>
        <v>0</v>
      </c>
      <c r="H22" s="11">
        <v>10869.3</v>
      </c>
      <c r="I22" s="11">
        <v>0</v>
      </c>
      <c r="J22" s="11">
        <v>20000</v>
      </c>
      <c r="K22" s="11">
        <v>0</v>
      </c>
      <c r="L22" s="11">
        <v>9500</v>
      </c>
      <c r="M22" s="11">
        <v>0</v>
      </c>
      <c r="N22" s="11">
        <v>100000</v>
      </c>
      <c r="O22" s="11">
        <v>0</v>
      </c>
      <c r="P22" s="20"/>
      <c r="Q22" s="10"/>
      <c r="R22" s="10"/>
      <c r="S22" s="10"/>
      <c r="T22" s="2"/>
      <c r="U22" s="2"/>
      <c r="V22" s="2"/>
      <c r="W22" s="2"/>
      <c r="X22" s="3"/>
      <c r="Y22" s="3"/>
    </row>
    <row r="23" spans="2:25" ht="27" customHeight="1">
      <c r="B23" s="14" t="s">
        <v>11</v>
      </c>
      <c r="C23" s="21" t="s">
        <v>36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10"/>
      <c r="R23" s="10"/>
      <c r="S23" s="10"/>
      <c r="T23" s="2"/>
      <c r="U23" s="2"/>
      <c r="V23" s="2"/>
      <c r="W23" s="2"/>
      <c r="X23" s="3"/>
      <c r="Y23" s="3"/>
    </row>
    <row r="24" spans="2:25" ht="33.75" customHeight="1">
      <c r="B24" s="14"/>
      <c r="C24" s="21" t="s">
        <v>43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10"/>
      <c r="R24" s="10"/>
      <c r="S24" s="10"/>
      <c r="T24" s="2"/>
      <c r="U24" s="2"/>
      <c r="V24" s="2"/>
      <c r="W24" s="2"/>
      <c r="X24" s="3"/>
      <c r="Y24" s="3"/>
    </row>
    <row r="25" spans="2:25" ht="20.25" customHeight="1">
      <c r="B25" s="19"/>
      <c r="C25" s="19" t="s">
        <v>12</v>
      </c>
      <c r="D25" s="19" t="s">
        <v>53</v>
      </c>
      <c r="E25" s="14" t="s">
        <v>10</v>
      </c>
      <c r="F25" s="11">
        <f aca="true" t="shared" si="2" ref="F25:O25">F26+F27+F28+F29+F30+F31+F32</f>
        <v>230644</v>
      </c>
      <c r="G25" s="11">
        <f t="shared" si="2"/>
        <v>6373.9</v>
      </c>
      <c r="H25" s="11">
        <f t="shared" si="2"/>
        <v>6644</v>
      </c>
      <c r="I25" s="11">
        <f t="shared" si="2"/>
        <v>5124</v>
      </c>
      <c r="J25" s="11">
        <f t="shared" si="2"/>
        <v>0</v>
      </c>
      <c r="K25" s="11">
        <f t="shared" si="2"/>
        <v>0</v>
      </c>
      <c r="L25" s="11">
        <f t="shared" si="2"/>
        <v>14000</v>
      </c>
      <c r="M25" s="11">
        <f t="shared" si="2"/>
        <v>1249.9</v>
      </c>
      <c r="N25" s="11">
        <f t="shared" si="2"/>
        <v>210000</v>
      </c>
      <c r="O25" s="11">
        <f t="shared" si="2"/>
        <v>0</v>
      </c>
      <c r="P25" s="20" t="s">
        <v>38</v>
      </c>
      <c r="Q25" s="10"/>
      <c r="R25" s="10" t="s">
        <v>1</v>
      </c>
      <c r="S25" s="10" t="s">
        <v>1</v>
      </c>
      <c r="T25" s="2"/>
      <c r="U25" s="2"/>
      <c r="V25" s="2"/>
      <c r="W25" s="2"/>
      <c r="X25" s="3"/>
      <c r="Y25" s="3"/>
    </row>
    <row r="26" spans="2:25" ht="15.75" customHeight="1">
      <c r="B26" s="19"/>
      <c r="C26" s="19"/>
      <c r="D26" s="19"/>
      <c r="E26" s="14" t="s">
        <v>44</v>
      </c>
      <c r="F26" s="11">
        <f aca="true" t="shared" si="3" ref="F26:G32">H26+J26+L26+N26</f>
        <v>33437</v>
      </c>
      <c r="G26" s="11">
        <f t="shared" si="3"/>
        <v>2686.9</v>
      </c>
      <c r="H26" s="11">
        <v>1437</v>
      </c>
      <c r="I26" s="11">
        <v>1437</v>
      </c>
      <c r="J26" s="11">
        <v>0</v>
      </c>
      <c r="K26" s="11">
        <v>0</v>
      </c>
      <c r="L26" s="11">
        <v>2000</v>
      </c>
      <c r="M26" s="11">
        <v>1249.9</v>
      </c>
      <c r="N26" s="11">
        <v>30000</v>
      </c>
      <c r="O26" s="11">
        <v>0</v>
      </c>
      <c r="P26" s="20"/>
      <c r="Q26" s="10"/>
      <c r="R26" s="10"/>
      <c r="S26" s="10"/>
      <c r="T26" s="2"/>
      <c r="U26" s="2"/>
      <c r="V26" s="2"/>
      <c r="W26" s="2"/>
      <c r="X26" s="3"/>
      <c r="Y26" s="3"/>
    </row>
    <row r="27" spans="2:25" ht="15.75" customHeight="1">
      <c r="B27" s="19"/>
      <c r="C27" s="19"/>
      <c r="D27" s="19"/>
      <c r="E27" s="14" t="s">
        <v>45</v>
      </c>
      <c r="F27" s="11">
        <f t="shared" si="3"/>
        <v>33437</v>
      </c>
      <c r="G27" s="11">
        <f t="shared" si="3"/>
        <v>1437</v>
      </c>
      <c r="H27" s="11">
        <v>1437</v>
      </c>
      <c r="I27" s="11">
        <v>1437</v>
      </c>
      <c r="J27" s="11">
        <v>0</v>
      </c>
      <c r="K27" s="11">
        <v>0</v>
      </c>
      <c r="L27" s="11">
        <v>2000</v>
      </c>
      <c r="M27" s="11">
        <v>0</v>
      </c>
      <c r="N27" s="11">
        <v>30000</v>
      </c>
      <c r="O27" s="11">
        <v>0</v>
      </c>
      <c r="P27" s="20"/>
      <c r="Q27" s="10"/>
      <c r="R27" s="10"/>
      <c r="S27" s="10"/>
      <c r="T27" s="2"/>
      <c r="U27" s="2"/>
      <c r="V27" s="2"/>
      <c r="W27" s="2"/>
      <c r="X27" s="3"/>
      <c r="Y27" s="3"/>
    </row>
    <row r="28" spans="2:25" ht="15" customHeight="1">
      <c r="B28" s="19"/>
      <c r="C28" s="19"/>
      <c r="D28" s="19"/>
      <c r="E28" s="14" t="s">
        <v>46</v>
      </c>
      <c r="F28" s="11">
        <f t="shared" si="3"/>
        <v>32750</v>
      </c>
      <c r="G28" s="11">
        <f t="shared" si="3"/>
        <v>750</v>
      </c>
      <c r="H28" s="11">
        <v>750</v>
      </c>
      <c r="I28" s="11">
        <v>750</v>
      </c>
      <c r="J28" s="11">
        <v>0</v>
      </c>
      <c r="K28" s="11">
        <v>0</v>
      </c>
      <c r="L28" s="11">
        <v>2000</v>
      </c>
      <c r="M28" s="11">
        <v>0</v>
      </c>
      <c r="N28" s="11">
        <v>30000</v>
      </c>
      <c r="O28" s="11">
        <v>0</v>
      </c>
      <c r="P28" s="20"/>
      <c r="Q28" s="12"/>
      <c r="R28" s="10"/>
      <c r="S28" s="10"/>
      <c r="T28" s="2"/>
      <c r="U28" s="2"/>
      <c r="V28" s="2"/>
      <c r="W28" s="2"/>
      <c r="X28" s="3"/>
      <c r="Y28" s="3"/>
    </row>
    <row r="29" spans="2:25" ht="16.5" customHeight="1">
      <c r="B29" s="19"/>
      <c r="C29" s="19"/>
      <c r="D29" s="19"/>
      <c r="E29" s="14" t="s">
        <v>47</v>
      </c>
      <c r="F29" s="11">
        <f t="shared" si="3"/>
        <v>32750</v>
      </c>
      <c r="G29" s="11">
        <f t="shared" si="3"/>
        <v>750</v>
      </c>
      <c r="H29" s="11">
        <v>750</v>
      </c>
      <c r="I29" s="11">
        <v>750</v>
      </c>
      <c r="J29" s="11">
        <v>0</v>
      </c>
      <c r="K29" s="11">
        <v>0</v>
      </c>
      <c r="L29" s="11">
        <v>2000</v>
      </c>
      <c r="M29" s="11">
        <v>0</v>
      </c>
      <c r="N29" s="11">
        <v>30000</v>
      </c>
      <c r="O29" s="11">
        <v>0</v>
      </c>
      <c r="P29" s="20"/>
      <c r="Q29" s="12"/>
      <c r="R29" s="10"/>
      <c r="S29" s="10"/>
      <c r="T29" s="2"/>
      <c r="U29" s="2"/>
      <c r="V29" s="2"/>
      <c r="W29" s="2"/>
      <c r="X29" s="3"/>
      <c r="Y29" s="3"/>
    </row>
    <row r="30" spans="2:25" ht="18.75" customHeight="1">
      <c r="B30" s="19"/>
      <c r="C30" s="19"/>
      <c r="D30" s="19"/>
      <c r="E30" s="14" t="s">
        <v>48</v>
      </c>
      <c r="F30" s="11">
        <f t="shared" si="3"/>
        <v>32750</v>
      </c>
      <c r="G30" s="11">
        <f t="shared" si="3"/>
        <v>750</v>
      </c>
      <c r="H30" s="11">
        <v>750</v>
      </c>
      <c r="I30" s="11">
        <v>750</v>
      </c>
      <c r="J30" s="11">
        <v>0</v>
      </c>
      <c r="K30" s="11">
        <v>0</v>
      </c>
      <c r="L30" s="11">
        <v>2000</v>
      </c>
      <c r="M30" s="11">
        <v>0</v>
      </c>
      <c r="N30" s="11">
        <v>30000</v>
      </c>
      <c r="O30" s="11">
        <v>0</v>
      </c>
      <c r="P30" s="20"/>
      <c r="Q30" s="10"/>
      <c r="R30" s="10"/>
      <c r="S30" s="10"/>
      <c r="T30" s="2"/>
      <c r="U30" s="2"/>
      <c r="V30" s="2"/>
      <c r="W30" s="2"/>
      <c r="X30" s="3"/>
      <c r="Y30" s="3"/>
    </row>
    <row r="31" spans="2:25" ht="15.75" customHeight="1">
      <c r="B31" s="19"/>
      <c r="C31" s="19"/>
      <c r="D31" s="19"/>
      <c r="E31" s="14" t="s">
        <v>49</v>
      </c>
      <c r="F31" s="11">
        <f t="shared" si="3"/>
        <v>32760</v>
      </c>
      <c r="G31" s="11">
        <f t="shared" si="3"/>
        <v>0</v>
      </c>
      <c r="H31" s="11">
        <v>760</v>
      </c>
      <c r="I31" s="11">
        <v>0</v>
      </c>
      <c r="J31" s="11">
        <v>0</v>
      </c>
      <c r="K31" s="11">
        <v>0</v>
      </c>
      <c r="L31" s="11">
        <v>2000</v>
      </c>
      <c r="M31" s="11">
        <v>0</v>
      </c>
      <c r="N31" s="11">
        <v>30000</v>
      </c>
      <c r="O31" s="11">
        <v>0</v>
      </c>
      <c r="P31" s="20"/>
      <c r="Q31" s="12"/>
      <c r="R31" s="10"/>
      <c r="S31" s="10"/>
      <c r="T31" s="2"/>
      <c r="U31" s="2"/>
      <c r="V31" s="2"/>
      <c r="W31" s="2"/>
      <c r="X31" s="3"/>
      <c r="Y31" s="3"/>
    </row>
    <row r="32" spans="2:25" ht="17.25" customHeight="1">
      <c r="B32" s="19"/>
      <c r="C32" s="19"/>
      <c r="D32" s="19"/>
      <c r="E32" s="14" t="s">
        <v>50</v>
      </c>
      <c r="F32" s="11">
        <f t="shared" si="3"/>
        <v>32760</v>
      </c>
      <c r="G32" s="11">
        <f t="shared" si="3"/>
        <v>0</v>
      </c>
      <c r="H32" s="11">
        <v>760</v>
      </c>
      <c r="I32" s="11">
        <v>0</v>
      </c>
      <c r="J32" s="11">
        <v>0</v>
      </c>
      <c r="K32" s="11">
        <v>0</v>
      </c>
      <c r="L32" s="11">
        <v>2000</v>
      </c>
      <c r="M32" s="11">
        <v>0</v>
      </c>
      <c r="N32" s="11">
        <v>30000</v>
      </c>
      <c r="O32" s="11">
        <v>0</v>
      </c>
      <c r="P32" s="20"/>
      <c r="Q32" s="10"/>
      <c r="R32" s="10"/>
      <c r="S32" s="10"/>
      <c r="T32" s="2"/>
      <c r="U32" s="2"/>
      <c r="V32" s="2"/>
      <c r="W32" s="2"/>
      <c r="X32" s="3"/>
      <c r="Y32" s="3"/>
    </row>
    <row r="33" spans="2:25" ht="20.25" customHeight="1">
      <c r="B33" s="19"/>
      <c r="C33" s="19" t="s">
        <v>13</v>
      </c>
      <c r="D33" s="19"/>
      <c r="E33" s="14" t="s">
        <v>10</v>
      </c>
      <c r="F33" s="11">
        <f aca="true" t="shared" si="4" ref="F33:O33">F34+F35+F36+F37+F38+F39+F40</f>
        <v>1206921.4000000001</v>
      </c>
      <c r="G33" s="11">
        <f t="shared" si="4"/>
        <v>83834.1</v>
      </c>
      <c r="H33" s="11">
        <f t="shared" si="4"/>
        <v>74490.5</v>
      </c>
      <c r="I33" s="11">
        <f t="shared" si="4"/>
        <v>51231.899999999994</v>
      </c>
      <c r="J33" s="11">
        <f t="shared" si="4"/>
        <v>141930.9</v>
      </c>
      <c r="K33" s="11">
        <f t="shared" si="4"/>
        <v>21930.9</v>
      </c>
      <c r="L33" s="11">
        <f t="shared" si="4"/>
        <v>80500</v>
      </c>
      <c r="M33" s="11">
        <f t="shared" si="4"/>
        <v>10671.3</v>
      </c>
      <c r="N33" s="11">
        <f t="shared" si="4"/>
        <v>910000</v>
      </c>
      <c r="O33" s="11">
        <f t="shared" si="4"/>
        <v>0</v>
      </c>
      <c r="P33" s="20" t="s">
        <v>38</v>
      </c>
      <c r="Q33" s="10"/>
      <c r="R33" s="10"/>
      <c r="S33" s="10"/>
      <c r="T33" s="2"/>
      <c r="U33" s="2"/>
      <c r="V33" s="2"/>
      <c r="W33" s="2"/>
      <c r="X33" s="3"/>
      <c r="Y33" s="3"/>
    </row>
    <row r="34" spans="2:25" ht="12.75">
      <c r="B34" s="19"/>
      <c r="C34" s="19"/>
      <c r="D34" s="19"/>
      <c r="E34" s="14" t="s">
        <v>44</v>
      </c>
      <c r="F34" s="11">
        <f aca="true" t="shared" si="5" ref="F34:O34">SUM(F16+F26)</f>
        <v>174737.2</v>
      </c>
      <c r="G34" s="11">
        <f t="shared" si="5"/>
        <v>43908.5</v>
      </c>
      <c r="H34" s="11">
        <f t="shared" si="5"/>
        <v>11306.3</v>
      </c>
      <c r="I34" s="11">
        <f t="shared" si="5"/>
        <v>11306.3</v>
      </c>
      <c r="J34" s="11">
        <f t="shared" si="5"/>
        <v>21930.9</v>
      </c>
      <c r="K34" s="11">
        <f t="shared" si="5"/>
        <v>21930.9</v>
      </c>
      <c r="L34" s="11">
        <f t="shared" si="5"/>
        <v>11500</v>
      </c>
      <c r="M34" s="11">
        <f t="shared" si="5"/>
        <v>10671.3</v>
      </c>
      <c r="N34" s="11">
        <f t="shared" si="5"/>
        <v>130000</v>
      </c>
      <c r="O34" s="11">
        <f t="shared" si="5"/>
        <v>0</v>
      </c>
      <c r="P34" s="20"/>
      <c r="Q34" s="10"/>
      <c r="R34" s="10"/>
      <c r="S34" s="10"/>
      <c r="T34" s="2"/>
      <c r="U34" s="2"/>
      <c r="V34" s="2"/>
      <c r="W34" s="2"/>
      <c r="X34" s="3"/>
      <c r="Y34" s="3"/>
    </row>
    <row r="35" spans="2:25" ht="12.75">
      <c r="B35" s="19"/>
      <c r="C35" s="19"/>
      <c r="D35" s="19"/>
      <c r="E35" s="14" t="s">
        <v>45</v>
      </c>
      <c r="F35" s="11">
        <f aca="true" t="shared" si="6" ref="F35:O35">SUM(F17+F27)</f>
        <v>172806.3</v>
      </c>
      <c r="G35" s="11">
        <f t="shared" si="6"/>
        <v>11306.3</v>
      </c>
      <c r="H35" s="11">
        <f t="shared" si="6"/>
        <v>11306.3</v>
      </c>
      <c r="I35" s="11">
        <f t="shared" si="6"/>
        <v>11306.3</v>
      </c>
      <c r="J35" s="11">
        <f t="shared" si="6"/>
        <v>20000</v>
      </c>
      <c r="K35" s="11">
        <f t="shared" si="6"/>
        <v>0</v>
      </c>
      <c r="L35" s="11">
        <f t="shared" si="6"/>
        <v>11500</v>
      </c>
      <c r="M35" s="11">
        <f t="shared" si="6"/>
        <v>0</v>
      </c>
      <c r="N35" s="11">
        <f t="shared" si="6"/>
        <v>130000</v>
      </c>
      <c r="O35" s="11">
        <f t="shared" si="6"/>
        <v>0</v>
      </c>
      <c r="P35" s="20"/>
      <c r="Q35" s="10"/>
      <c r="R35" s="10"/>
      <c r="S35" s="10"/>
      <c r="T35" s="2"/>
      <c r="U35" s="2"/>
      <c r="V35" s="2"/>
      <c r="W35" s="2"/>
      <c r="X35" s="3"/>
      <c r="Y35" s="3"/>
    </row>
    <row r="36" spans="2:25" ht="12.75">
      <c r="B36" s="19"/>
      <c r="C36" s="19"/>
      <c r="D36" s="19"/>
      <c r="E36" s="14" t="s">
        <v>46</v>
      </c>
      <c r="F36" s="11">
        <f aca="true" t="shared" si="7" ref="F36:O36">SUM(F18+F28)</f>
        <v>172119.3</v>
      </c>
      <c r="G36" s="11">
        <f t="shared" si="7"/>
        <v>10619.3</v>
      </c>
      <c r="H36" s="11">
        <f t="shared" si="7"/>
        <v>10619.3</v>
      </c>
      <c r="I36" s="11">
        <f t="shared" si="7"/>
        <v>10619.3</v>
      </c>
      <c r="J36" s="11">
        <f t="shared" si="7"/>
        <v>20000</v>
      </c>
      <c r="K36" s="11">
        <f t="shared" si="7"/>
        <v>0</v>
      </c>
      <c r="L36" s="11">
        <f t="shared" si="7"/>
        <v>11500</v>
      </c>
      <c r="M36" s="11">
        <f t="shared" si="7"/>
        <v>0</v>
      </c>
      <c r="N36" s="11">
        <f t="shared" si="7"/>
        <v>130000</v>
      </c>
      <c r="O36" s="11">
        <f t="shared" si="7"/>
        <v>0</v>
      </c>
      <c r="P36" s="20"/>
      <c r="Q36" s="12"/>
      <c r="R36" s="10"/>
      <c r="S36" s="10"/>
      <c r="T36" s="2"/>
      <c r="U36" s="2"/>
      <c r="V36" s="2"/>
      <c r="W36" s="2"/>
      <c r="X36" s="3"/>
      <c r="Y36" s="3"/>
    </row>
    <row r="37" spans="2:25" ht="12.75">
      <c r="B37" s="19"/>
      <c r="C37" s="19"/>
      <c r="D37" s="19"/>
      <c r="E37" s="14" t="s">
        <v>47</v>
      </c>
      <c r="F37" s="11">
        <f>F29+F19</f>
        <v>170500</v>
      </c>
      <c r="G37" s="11">
        <f>G29+G19</f>
        <v>9000</v>
      </c>
      <c r="H37" s="11">
        <f>H19+H30</f>
        <v>9000</v>
      </c>
      <c r="I37" s="11">
        <f aca="true" t="shared" si="8" ref="I37:O40">I19+I29</f>
        <v>9000</v>
      </c>
      <c r="J37" s="11">
        <f t="shared" si="8"/>
        <v>20000</v>
      </c>
      <c r="K37" s="11">
        <f t="shared" si="8"/>
        <v>0</v>
      </c>
      <c r="L37" s="11">
        <f t="shared" si="8"/>
        <v>11500</v>
      </c>
      <c r="M37" s="11">
        <f t="shared" si="8"/>
        <v>0</v>
      </c>
      <c r="N37" s="11">
        <f t="shared" si="8"/>
        <v>130000</v>
      </c>
      <c r="O37" s="11">
        <f t="shared" si="8"/>
        <v>0</v>
      </c>
      <c r="P37" s="20"/>
      <c r="Q37" s="12"/>
      <c r="R37" s="10"/>
      <c r="S37" s="10"/>
      <c r="T37" s="2"/>
      <c r="U37" s="2"/>
      <c r="V37" s="2"/>
      <c r="W37" s="2"/>
      <c r="X37" s="3"/>
      <c r="Y37" s="3"/>
    </row>
    <row r="38" spans="2:25" ht="12.75">
      <c r="B38" s="19"/>
      <c r="C38" s="19"/>
      <c r="D38" s="19"/>
      <c r="E38" s="14" t="s">
        <v>48</v>
      </c>
      <c r="F38" s="11">
        <f>H38+J38+L38+N38</f>
        <v>170500</v>
      </c>
      <c r="G38" s="11">
        <f>I38+K38+O38+M38</f>
        <v>9000</v>
      </c>
      <c r="H38" s="11">
        <f>H20+H30</f>
        <v>9000</v>
      </c>
      <c r="I38" s="11">
        <f t="shared" si="8"/>
        <v>9000</v>
      </c>
      <c r="J38" s="11">
        <f t="shared" si="8"/>
        <v>20000</v>
      </c>
      <c r="K38" s="11">
        <f t="shared" si="8"/>
        <v>0</v>
      </c>
      <c r="L38" s="11">
        <f t="shared" si="8"/>
        <v>11500</v>
      </c>
      <c r="M38" s="11">
        <f t="shared" si="8"/>
        <v>0</v>
      </c>
      <c r="N38" s="11">
        <f t="shared" si="8"/>
        <v>130000</v>
      </c>
      <c r="O38" s="11">
        <f t="shared" si="8"/>
        <v>0</v>
      </c>
      <c r="P38" s="20"/>
      <c r="Q38" s="10"/>
      <c r="R38" s="10"/>
      <c r="S38" s="10"/>
      <c r="T38" s="2"/>
      <c r="U38" s="2"/>
      <c r="V38" s="2"/>
      <c r="W38" s="2"/>
      <c r="X38" s="3"/>
      <c r="Y38" s="3"/>
    </row>
    <row r="39" spans="2:25" ht="12.75">
      <c r="B39" s="19"/>
      <c r="C39" s="19"/>
      <c r="D39" s="19"/>
      <c r="E39" s="14" t="s">
        <v>49</v>
      </c>
      <c r="F39" s="11">
        <f>H39+J39+L39+N39</f>
        <v>173129.3</v>
      </c>
      <c r="G39" s="11">
        <f>I39+K39+O39+M39</f>
        <v>0</v>
      </c>
      <c r="H39" s="11">
        <f>H21+H31</f>
        <v>11629.3</v>
      </c>
      <c r="I39" s="11">
        <f t="shared" si="8"/>
        <v>0</v>
      </c>
      <c r="J39" s="11">
        <f t="shared" si="8"/>
        <v>20000</v>
      </c>
      <c r="K39" s="11">
        <f t="shared" si="8"/>
        <v>0</v>
      </c>
      <c r="L39" s="11">
        <f t="shared" si="8"/>
        <v>11500</v>
      </c>
      <c r="M39" s="11">
        <f t="shared" si="8"/>
        <v>0</v>
      </c>
      <c r="N39" s="11">
        <f t="shared" si="8"/>
        <v>130000</v>
      </c>
      <c r="O39" s="11">
        <f t="shared" si="8"/>
        <v>0</v>
      </c>
      <c r="P39" s="20"/>
      <c r="Q39" s="10"/>
      <c r="R39" s="10"/>
      <c r="S39" s="10"/>
      <c r="T39" s="2"/>
      <c r="U39" s="2"/>
      <c r="V39" s="2"/>
      <c r="W39" s="2"/>
      <c r="X39" s="3"/>
      <c r="Y39" s="3"/>
    </row>
    <row r="40" spans="2:25" ht="12.75">
      <c r="B40" s="19"/>
      <c r="C40" s="19"/>
      <c r="D40" s="19"/>
      <c r="E40" s="14" t="s">
        <v>50</v>
      </c>
      <c r="F40" s="11">
        <f>H40+J40+L40+N40</f>
        <v>173129.3</v>
      </c>
      <c r="G40" s="11">
        <f>I40+K40+M40</f>
        <v>0</v>
      </c>
      <c r="H40" s="11">
        <f>H22+H32</f>
        <v>11629.3</v>
      </c>
      <c r="I40" s="11">
        <f t="shared" si="8"/>
        <v>0</v>
      </c>
      <c r="J40" s="11">
        <f t="shared" si="8"/>
        <v>20000</v>
      </c>
      <c r="K40" s="11">
        <f t="shared" si="8"/>
        <v>0</v>
      </c>
      <c r="L40" s="11">
        <f t="shared" si="8"/>
        <v>11500</v>
      </c>
      <c r="M40" s="11">
        <f t="shared" si="8"/>
        <v>0</v>
      </c>
      <c r="N40" s="11">
        <f t="shared" si="8"/>
        <v>130000</v>
      </c>
      <c r="O40" s="11">
        <f t="shared" si="8"/>
        <v>0</v>
      </c>
      <c r="P40" s="20"/>
      <c r="Q40" s="10"/>
      <c r="R40" s="10"/>
      <c r="S40" s="10"/>
      <c r="T40" s="2"/>
      <c r="U40" s="2"/>
      <c r="V40" s="2"/>
      <c r="W40" s="2"/>
      <c r="X40" s="3"/>
      <c r="Y40" s="3"/>
    </row>
    <row r="41" spans="2:25" ht="19.5" customHeight="1">
      <c r="B41" s="2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  <c r="R41" s="2"/>
      <c r="S41" s="2"/>
      <c r="T41" s="2"/>
      <c r="U41" s="2"/>
      <c r="V41" s="2"/>
      <c r="W41" s="2"/>
      <c r="X41" s="3"/>
      <c r="Y41" s="3"/>
    </row>
    <row r="42" spans="6:16" ht="15" customHeight="1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7:16" ht="12.75">
      <c r="G43" s="4"/>
      <c r="H43" s="4"/>
      <c r="I43" s="4"/>
      <c r="J43" s="4"/>
      <c r="K43" s="4"/>
      <c r="L43" s="4"/>
      <c r="M43" s="4"/>
      <c r="N43" s="4"/>
      <c r="O43" s="4"/>
      <c r="P43" s="4"/>
    </row>
  </sheetData>
  <sheetProtection/>
  <mergeCells count="30">
    <mergeCell ref="C24:P24"/>
    <mergeCell ref="B15:B22"/>
    <mergeCell ref="B8:B10"/>
    <mergeCell ref="C8:C10"/>
    <mergeCell ref="D8:D10"/>
    <mergeCell ref="C12:P12"/>
    <mergeCell ref="C13:P13"/>
    <mergeCell ref="C14:P14"/>
    <mergeCell ref="P8:P10"/>
    <mergeCell ref="H9:I9"/>
    <mergeCell ref="P25:P32"/>
    <mergeCell ref="B33:B40"/>
    <mergeCell ref="P15:P22"/>
    <mergeCell ref="N9:O9"/>
    <mergeCell ref="E8:E10"/>
    <mergeCell ref="F8:G9"/>
    <mergeCell ref="H8:O8"/>
    <mergeCell ref="B25:B32"/>
    <mergeCell ref="C15:C22"/>
    <mergeCell ref="D15:D22"/>
    <mergeCell ref="M2:P2"/>
    <mergeCell ref="M1:P1"/>
    <mergeCell ref="C33:D40"/>
    <mergeCell ref="J9:K9"/>
    <mergeCell ref="L9:M9"/>
    <mergeCell ref="P33:P40"/>
    <mergeCell ref="C23:P23"/>
    <mergeCell ref="B6:P6"/>
    <mergeCell ref="C25:C32"/>
    <mergeCell ref="D25:D32"/>
  </mergeCells>
  <printOptions/>
  <pageMargins left="0.7086614173228347" right="0.7086614173228347" top="0.7480314960629921" bottom="0.7480314960629921" header="0.31496062992125984" footer="0.31496062992125984"/>
  <pageSetup firstPageNumber="5" useFirstPageNumber="1" fitToWidth="0"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2024-04-27T02:50:48Z</cp:lastPrinted>
  <dcterms:created xsi:type="dcterms:W3CDTF">2007-01-31T11:43:07Z</dcterms:created>
  <dcterms:modified xsi:type="dcterms:W3CDTF">2024-05-06T05:17:45Z</dcterms:modified>
  <cp:category/>
  <cp:version/>
  <cp:contentType/>
  <cp:contentStatus/>
</cp:coreProperties>
</file>