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<sst xmlns="http://schemas.openxmlformats.org/spreadsheetml/2006/main" count="104" uniqueCount="47">
  <si>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</si>
  <si>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</si>
  <si>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</si>
  <si>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</si>
  <si>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</si>
  <si>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</si>
  <si>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</si>
  <si>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</si>
  <si>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</si>
  <si>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</si>
  <si>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</si>
  <si>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</si>
  <si>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</si>
  <si>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</si>
  <si>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</si>
  <si>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</si>
  <si>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</si>
  <si>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</si>
  <si>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</si>
  <si>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</si>
  <si>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</si>
  <si>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</si>
  <si>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</si>
  <si>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</si>
  <si>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</si>
  <si>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</si>
  <si>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</si>
  <si>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</si>
  <si>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</si>
  <si>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</si>
  <si>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</si>
  <si>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</si>
  <si>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Год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</si>
  <si>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</si>
  <si>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</si>
  <si>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</si>
  <si>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</si>
  <si>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27/2</t>
  </si>
  <si>
    <t>Управление молодежной политики администрации Города Томска</t>
  </si>
  <si>
    <t xml:space="preserve">I. Паспорт Подпрограммы "Улучшение жилищных условий работников социально значимых и иных организаций на 2017-2025 годы"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</si>
  <si>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</si>
  <si>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        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</si>
  <si>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организаций" на 2017 - 2025 годы, чел.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</si>
  <si>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</t>
  </si>
  <si>
    <t>Приложение 7</t>
  </si>
  <si>
    <t xml:space="preserve">Укрупненный перечень мероприятий (основные мероприятия)  </t>
  </si>
  <si>
    <t xml:space="preserve"> к постановлению                                         администрации Города Томска                              от 23.01.2024 № 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</si>
</sst>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166" fontId="5" fillId="32" borderId="10" xfId="0" applyNumberFormat="1" applyFont="1" applyFill="1" applyBorder="1" applyAlignment="1">
      <alignment horizontal="center" vertical="center" wrapText="1"/>
    </xf>
    <xf numFmtId="167" fontId="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98"/>
  <sheetViews>
    <sheetView tabSelected="1" zoomScalePageLayoutView="0" workbookViewId="0" topLeftCell="A1">
      <selection activeCell="Q2" sqref="Q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11" width="8.625" style="0" customWidth="1"/>
    <col min="12" max="12" width="9.50390625" style="0" customWidth="1"/>
    <col min="13" max="13" width="9.875" style="0" customWidth="1"/>
    <col min="14" max="21" width="8.625" style="0" customWidth="1"/>
    <col min="22" max="26" width="8.625" style="0" hidden="1" customWidth="1"/>
    <col min="27" max="27" width="21.50390625" style="0" customWidth="1"/>
  </cols>
  <sheetData>
    <row r="1" spans="17:21" ht="24" customHeight="1">
      <c r="Q1" s="28" t="s">
        <v>44</v>
      </c>
      <c r="R1" s="28"/>
      <c r="S1" s="28"/>
      <c r="T1" s="28"/>
      <c r="U1" s="28"/>
    </row>
    <row r="2" spans="13:21" ht="36.75" customHeight="1">
      <c r="M2" s="15"/>
      <c r="N2" s="16"/>
      <c r="O2" s="16"/>
      <c r="P2" s="16"/>
      <c r="Q2" s="33" t="s">
        <v>46</v>
      </c>
      <c r="R2" s="33"/>
      <c r="S2" s="33"/>
      <c r="T2" s="33"/>
      <c r="U2" s="33"/>
    </row>
    <row r="3" spans="19:21" ht="8.25" customHeight="1">
      <c r="S3" s="22"/>
      <c r="T3" s="22"/>
      <c r="U3" s="22"/>
    </row>
    <row r="4" spans="2:21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ht="15">
      <c r="B5" s="20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17" t="s">
        <v>0</v>
      </c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9"/>
      <c r="W7" s="19"/>
      <c r="X7" s="19"/>
      <c r="Y7" s="19"/>
      <c r="Z7" s="3"/>
      <c r="AA7" s="2"/>
      <c r="AB7" s="2"/>
      <c r="AC7" s="2"/>
    </row>
    <row r="8" spans="2:29" ht="26.25">
      <c r="B8" s="17" t="s">
        <v>2</v>
      </c>
      <c r="C8" s="31" t="s">
        <v>38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9"/>
      <c r="W8" s="19"/>
      <c r="X8" s="19"/>
      <c r="Y8" s="19"/>
      <c r="Z8" s="3"/>
      <c r="AA8" s="2"/>
      <c r="AB8" s="2"/>
      <c r="AC8" s="2"/>
    </row>
    <row r="9" spans="2:29" ht="12.75">
      <c r="B9" s="17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9"/>
      <c r="W9" s="19"/>
      <c r="X9" s="19"/>
      <c r="Y9" s="19"/>
      <c r="Z9" s="3"/>
      <c r="AA9" s="2"/>
      <c r="AB9" s="2"/>
      <c r="AC9" s="2"/>
    </row>
    <row r="10" spans="2:29" ht="12.75">
      <c r="B10" s="17" t="s">
        <v>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9"/>
      <c r="W10" s="19"/>
      <c r="X10" s="19"/>
      <c r="Y10" s="19"/>
      <c r="Z10" s="3"/>
      <c r="AA10" s="2"/>
      <c r="AB10" s="2"/>
      <c r="AC10" s="2"/>
    </row>
    <row r="11" spans="2:29" ht="25.5" customHeight="1">
      <c r="B11" s="26" t="s">
        <v>5</v>
      </c>
      <c r="C11" s="31" t="s">
        <v>33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9"/>
      <c r="W11" s="19"/>
      <c r="X11" s="19"/>
      <c r="Y11" s="19"/>
      <c r="Z11" s="3"/>
      <c r="AA11" s="2"/>
      <c r="AB11" s="2"/>
      <c r="AC11" s="2"/>
    </row>
    <row r="12" spans="2:28" ht="25.5" customHeight="1">
      <c r="B12" s="26"/>
      <c r="C12" s="31" t="s">
        <v>40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9"/>
      <c r="W12" s="19"/>
      <c r="X12" s="19"/>
      <c r="Y12" s="19"/>
      <c r="Z12" s="3"/>
      <c r="AA12" s="2"/>
      <c r="AB12" s="2"/>
    </row>
    <row r="13" spans="2:29" ht="25.5" customHeight="1">
      <c r="B13" s="26"/>
      <c r="C13" s="31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9"/>
      <c r="W13" s="19"/>
      <c r="X13" s="19"/>
      <c r="Y13" s="19"/>
      <c r="Z13" s="3"/>
      <c r="AA13" s="2"/>
      <c r="AB13" s="2"/>
      <c r="AC13" s="2"/>
    </row>
    <row r="14" spans="2:29" ht="48" customHeight="1">
      <c r="B14" s="26"/>
      <c r="C14" s="31" t="s">
        <v>41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9"/>
      <c r="W14" s="19"/>
      <c r="X14" s="19"/>
      <c r="Y14" s="19"/>
      <c r="Z14" s="3"/>
      <c r="AA14" s="2"/>
      <c r="AB14" s="2"/>
      <c r="AC14" s="2"/>
    </row>
    <row r="15" spans="2:29" ht="38.25" customHeight="1">
      <c r="B15" s="26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7">
        <v>2026</v>
      </c>
      <c r="W15" s="7">
        <v>2026</v>
      </c>
      <c r="X15" s="7">
        <v>2027</v>
      </c>
      <c r="Y15" s="7">
        <v>2027</v>
      </c>
      <c r="Z15" s="4"/>
      <c r="AA15" s="2"/>
      <c r="AB15" s="2"/>
      <c r="AC15" s="2"/>
    </row>
    <row r="16" spans="2:29" ht="85.5" customHeight="1">
      <c r="B16" s="26"/>
      <c r="C16" s="7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7" t="s">
        <v>7</v>
      </c>
      <c r="W16" s="7" t="s">
        <v>8</v>
      </c>
      <c r="X16" s="7" t="s">
        <v>7</v>
      </c>
      <c r="Y16" s="7" t="s">
        <v>8</v>
      </c>
      <c r="Z16" s="4"/>
      <c r="AA16" s="2"/>
      <c r="AB16" s="2"/>
      <c r="AC16" s="2"/>
    </row>
    <row r="17" spans="2:29" ht="26.25" customHeight="1">
      <c r="B17" s="23" t="s">
        <v>33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7"/>
      <c r="W17" s="7"/>
      <c r="X17" s="7"/>
      <c r="Y17" s="7"/>
      <c r="Z17" s="4"/>
      <c r="AA17" s="5"/>
      <c r="AB17" s="2"/>
      <c r="AC17" s="2"/>
    </row>
    <row r="18" spans="2:29" ht="79.5">
      <c r="B18" s="18" t="s">
        <v>42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7">
        <v>42</v>
      </c>
      <c r="K18" s="17">
        <v>42</v>
      </c>
      <c r="L18" s="17">
        <v>28</v>
      </c>
      <c r="M18" s="17">
        <v>28</v>
      </c>
      <c r="N18" s="17">
        <v>12</v>
      </c>
      <c r="O18" s="17">
        <v>12</v>
      </c>
      <c r="P18" s="17">
        <v>9</v>
      </c>
      <c r="Q18" s="17">
        <v>9</v>
      </c>
      <c r="R18" s="17">
        <v>9</v>
      </c>
      <c r="S18" s="17">
        <v>9</v>
      </c>
      <c r="T18" s="17">
        <v>9</v>
      </c>
      <c r="U18" s="17">
        <v>9</v>
      </c>
      <c r="V18" s="7">
        <v>0</v>
      </c>
      <c r="W18" s="7">
        <v>0</v>
      </c>
      <c r="X18" s="7">
        <v>0</v>
      </c>
      <c r="Y18" s="7">
        <v>0</v>
      </c>
      <c r="Z18" s="4"/>
      <c r="AA18" s="2"/>
      <c r="AB18" s="2"/>
      <c r="AC18" s="2"/>
    </row>
    <row r="19" spans="2:29" ht="31.5" customHeight="1">
      <c r="B19" s="27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7">
        <v>2026</v>
      </c>
      <c r="W19" s="7">
        <v>2026</v>
      </c>
      <c r="X19" s="7">
        <v>2027</v>
      </c>
      <c r="Y19" s="7">
        <v>2027</v>
      </c>
      <c r="Z19" s="4"/>
      <c r="AA19" s="2"/>
      <c r="AB19" s="2"/>
      <c r="AC19" s="2"/>
    </row>
    <row r="20" spans="2:29" ht="84" customHeight="1">
      <c r="B20" s="27"/>
      <c r="C20" s="7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7" t="s">
        <v>7</v>
      </c>
      <c r="W20" s="7" t="s">
        <v>8</v>
      </c>
      <c r="X20" s="7" t="s">
        <v>7</v>
      </c>
      <c r="Y20" s="7" t="s">
        <v>8</v>
      </c>
      <c r="Z20" s="4"/>
      <c r="AA20" s="2"/>
      <c r="AB20" s="2"/>
      <c r="AC20" s="2"/>
    </row>
    <row r="21" spans="2:29" ht="29.25" customHeight="1">
      <c r="B21" s="23" t="s">
        <v>40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7"/>
      <c r="W21" s="7"/>
      <c r="X21" s="7"/>
      <c r="Y21" s="7"/>
      <c r="Z21" s="4"/>
      <c r="AA21" s="2"/>
      <c r="AB21" s="2"/>
      <c r="AC21" s="2"/>
    </row>
    <row r="22" spans="2:29" ht="141" customHeight="1">
      <c r="B22" s="18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/>
      <c r="W22" s="7"/>
      <c r="X22" s="7"/>
      <c r="Y22" s="7"/>
      <c r="Z22" s="4"/>
      <c r="AA22" s="2"/>
      <c r="AB22" s="2"/>
      <c r="AC22" s="2"/>
    </row>
    <row r="23" spans="2:29" ht="27.75" customHeight="1">
      <c r="B23" s="23" t="s">
        <v>26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7"/>
      <c r="W23" s="7"/>
      <c r="X23" s="7"/>
      <c r="Y23" s="7"/>
      <c r="Z23" s="4"/>
      <c r="AA23" s="2"/>
      <c r="AB23" s="2"/>
      <c r="AC23" s="2"/>
    </row>
    <row r="24" spans="2:29" ht="57">
      <c r="B24" s="18" t="s">
        <v>36</v>
      </c>
      <c r="C24" s="7" t="s">
        <v>28</v>
      </c>
      <c r="D24" s="7" t="s">
        <v>29</v>
      </c>
      <c r="E24" s="7" t="s">
        <v>29</v>
      </c>
      <c r="F24" s="7" t="s">
        <v>30</v>
      </c>
      <c r="G24" s="7" t="s">
        <v>30</v>
      </c>
      <c r="H24" s="7" t="s">
        <v>31</v>
      </c>
      <c r="I24" s="7" t="s">
        <v>31</v>
      </c>
      <c r="J24" s="9" t="s">
        <v>37</v>
      </c>
      <c r="K24" s="9" t="s">
        <v>37</v>
      </c>
      <c r="L24" s="10">
        <v>17</v>
      </c>
      <c r="M24" s="10">
        <v>17</v>
      </c>
      <c r="N24" s="10">
        <v>11</v>
      </c>
      <c r="O24" s="10">
        <v>11</v>
      </c>
      <c r="P24" s="10">
        <v>8</v>
      </c>
      <c r="Q24" s="17">
        <v>8</v>
      </c>
      <c r="R24" s="17">
        <v>8</v>
      </c>
      <c r="S24" s="17">
        <v>8</v>
      </c>
      <c r="T24" s="17">
        <v>8</v>
      </c>
      <c r="U24" s="17">
        <v>8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38.25" customHeight="1">
      <c r="B25" s="23" t="s">
        <v>43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7"/>
      <c r="W25" s="7"/>
      <c r="X25" s="7"/>
      <c r="Y25" s="7"/>
      <c r="Z25" s="4"/>
      <c r="AA25" s="2"/>
      <c r="AB25" s="2"/>
      <c r="AC25" s="2"/>
    </row>
    <row r="26" spans="2:31" ht="129.75" customHeight="1">
      <c r="B26" s="18" t="s">
        <v>34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7">
        <v>15</v>
      </c>
      <c r="K26" s="7">
        <v>15</v>
      </c>
      <c r="L26" s="7">
        <v>11</v>
      </c>
      <c r="M26" s="7">
        <v>11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4"/>
      <c r="AA26" s="21"/>
      <c r="AB26" s="22"/>
      <c r="AC26" s="22"/>
      <c r="AD26" s="22"/>
      <c r="AE26" s="22"/>
    </row>
    <row r="27" spans="2:29" ht="30.75" customHeight="1">
      <c r="B27" s="34" t="s">
        <v>10</v>
      </c>
      <c r="C27" s="37" t="s">
        <v>32</v>
      </c>
      <c r="D27" s="29" t="s">
        <v>11</v>
      </c>
      <c r="E27" s="30"/>
      <c r="F27" s="29" t="s">
        <v>12</v>
      </c>
      <c r="G27" s="30"/>
      <c r="H27" s="29" t="s">
        <v>13</v>
      </c>
      <c r="I27" s="30"/>
      <c r="J27" s="29" t="s">
        <v>14</v>
      </c>
      <c r="K27" s="30"/>
      <c r="L27" s="29" t="s">
        <v>15</v>
      </c>
      <c r="M27" s="3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  <c r="AA27" s="2"/>
      <c r="AB27" s="2"/>
      <c r="AC27" s="2"/>
    </row>
    <row r="28" spans="2:29" ht="30" customHeight="1">
      <c r="B28" s="35"/>
      <c r="C28" s="38"/>
      <c r="D28" s="7" t="s">
        <v>16</v>
      </c>
      <c r="E28" s="7" t="s">
        <v>17</v>
      </c>
      <c r="F28" s="7" t="s">
        <v>16</v>
      </c>
      <c r="G28" s="7" t="s">
        <v>17</v>
      </c>
      <c r="H28" s="7" t="s">
        <v>16</v>
      </c>
      <c r="I28" s="7" t="s">
        <v>17</v>
      </c>
      <c r="J28" s="7" t="s">
        <v>16</v>
      </c>
      <c r="K28" s="7" t="s">
        <v>17</v>
      </c>
      <c r="L28" s="7" t="s">
        <v>16</v>
      </c>
      <c r="M28" s="7" t="s">
        <v>18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27.75" customHeight="1">
      <c r="B29" s="35"/>
      <c r="C29" s="7">
        <v>2017</v>
      </c>
      <c r="D29" s="11">
        <v>24508.7</v>
      </c>
      <c r="E29" s="11">
        <v>24508.7</v>
      </c>
      <c r="F29" s="11">
        <v>3556.8</v>
      </c>
      <c r="G29" s="11">
        <v>3556.8</v>
      </c>
      <c r="H29" s="11">
        <v>0</v>
      </c>
      <c r="I29" s="11">
        <v>0</v>
      </c>
      <c r="J29" s="11">
        <v>20951.9</v>
      </c>
      <c r="K29" s="11">
        <v>20951.9</v>
      </c>
      <c r="L29" s="11">
        <v>0</v>
      </c>
      <c r="M29" s="11"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7.75" customHeight="1">
      <c r="B30" s="35"/>
      <c r="C30" s="7">
        <v>2018</v>
      </c>
      <c r="D30" s="11">
        <v>35049.6</v>
      </c>
      <c r="E30" s="11">
        <v>35049.6</v>
      </c>
      <c r="F30" s="11">
        <v>4228.3</v>
      </c>
      <c r="G30" s="11">
        <v>4228.3</v>
      </c>
      <c r="H30" s="11">
        <v>0</v>
      </c>
      <c r="I30" s="11">
        <v>0</v>
      </c>
      <c r="J30" s="11">
        <v>30821.3</v>
      </c>
      <c r="K30" s="11">
        <v>30821.3</v>
      </c>
      <c r="L30" s="11">
        <v>0</v>
      </c>
      <c r="M30" s="11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25.5" customHeight="1">
      <c r="B31" s="35"/>
      <c r="C31" s="7">
        <v>2019</v>
      </c>
      <c r="D31" s="11">
        <f>SUM(F31+H31+J31+L31)</f>
        <v>49703.9</v>
      </c>
      <c r="E31" s="11">
        <f>SUM(G31+I31+K31+M31)</f>
        <v>49703.9</v>
      </c>
      <c r="F31" s="11">
        <v>4610.2</v>
      </c>
      <c r="G31" s="11">
        <v>4610.2</v>
      </c>
      <c r="H31" s="11">
        <v>0</v>
      </c>
      <c r="I31" s="11">
        <v>0</v>
      </c>
      <c r="J31" s="11">
        <v>3573.7</v>
      </c>
      <c r="K31" s="11">
        <v>3573.7</v>
      </c>
      <c r="L31" s="11">
        <v>41520</v>
      </c>
      <c r="M31" s="11">
        <v>41520</v>
      </c>
      <c r="N31" s="1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7" customHeight="1">
      <c r="B32" s="35"/>
      <c r="C32" s="7">
        <v>2020</v>
      </c>
      <c r="D32" s="13">
        <f aca="true" t="shared" si="0" ref="D32:D37">F32+H32+J32+L32</f>
        <v>44815.4</v>
      </c>
      <c r="E32" s="13">
        <f>G32+I32+L32+K32</f>
        <v>44815.4</v>
      </c>
      <c r="F32" s="13">
        <f>G32</f>
        <v>2935.3999999999996</v>
      </c>
      <c r="G32" s="13">
        <f>930.8+2004.6</f>
        <v>2935.3999999999996</v>
      </c>
      <c r="H32" s="13">
        <v>0</v>
      </c>
      <c r="I32" s="13">
        <v>0</v>
      </c>
      <c r="J32" s="13">
        <v>1880</v>
      </c>
      <c r="K32" s="13">
        <v>1880</v>
      </c>
      <c r="L32" s="13">
        <v>40000</v>
      </c>
      <c r="M32" s="13">
        <v>40000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4" customHeight="1">
      <c r="B33" s="35"/>
      <c r="C33" s="7">
        <v>2021</v>
      </c>
      <c r="D33" s="13">
        <f t="shared" si="0"/>
        <v>39889.6</v>
      </c>
      <c r="E33" s="13">
        <f>G33+I33+K33+M33</f>
        <v>35003.6</v>
      </c>
      <c r="F33" s="13">
        <v>5420</v>
      </c>
      <c r="G33" s="13">
        <f>760+1294</f>
        <v>2054</v>
      </c>
      <c r="H33" s="13">
        <v>0</v>
      </c>
      <c r="I33" s="13">
        <v>0</v>
      </c>
      <c r="J33" s="13">
        <v>3040</v>
      </c>
      <c r="K33" s="13">
        <v>1520</v>
      </c>
      <c r="L33" s="13">
        <v>31429.6</v>
      </c>
      <c r="M33" s="13">
        <v>31429.6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1.75" customHeight="1">
      <c r="B34" s="35"/>
      <c r="C34" s="7">
        <v>2022</v>
      </c>
      <c r="D34" s="13">
        <f t="shared" si="0"/>
        <v>8460</v>
      </c>
      <c r="E34" s="13">
        <v>1053.6</v>
      </c>
      <c r="F34" s="13">
        <v>5420</v>
      </c>
      <c r="G34" s="13">
        <v>989.4</v>
      </c>
      <c r="H34" s="13">
        <v>0</v>
      </c>
      <c r="I34" s="13">
        <v>0</v>
      </c>
      <c r="J34" s="13">
        <v>3040</v>
      </c>
      <c r="K34" s="13">
        <v>64.2</v>
      </c>
      <c r="L34" s="13">
        <v>0</v>
      </c>
      <c r="M34" s="13"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5"/>
      <c r="C35" s="7">
        <v>2023</v>
      </c>
      <c r="D35" s="13">
        <f t="shared" si="0"/>
        <v>7000</v>
      </c>
      <c r="E35" s="13">
        <f>G35+I35+K35+M35</f>
        <v>741.5</v>
      </c>
      <c r="F35" s="13">
        <v>3960</v>
      </c>
      <c r="G35" s="13">
        <v>705.2</v>
      </c>
      <c r="H35" s="11">
        <v>0</v>
      </c>
      <c r="I35" s="11">
        <v>0</v>
      </c>
      <c r="J35" s="11">
        <v>3040</v>
      </c>
      <c r="K35" s="11">
        <v>36.3</v>
      </c>
      <c r="L35" s="13">
        <v>0</v>
      </c>
      <c r="M35" s="13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24" customHeight="1">
      <c r="B36" s="35"/>
      <c r="C36" s="7">
        <v>2024</v>
      </c>
      <c r="D36" s="13">
        <f t="shared" si="0"/>
        <v>37000</v>
      </c>
      <c r="E36" s="13">
        <f>G36+I36+K36+M36</f>
        <v>2350</v>
      </c>
      <c r="F36" s="11">
        <v>3960</v>
      </c>
      <c r="G36" s="11">
        <v>2350</v>
      </c>
      <c r="H36" s="11">
        <v>0</v>
      </c>
      <c r="I36" s="11">
        <v>0</v>
      </c>
      <c r="J36" s="11">
        <v>3040</v>
      </c>
      <c r="K36" s="11">
        <v>0</v>
      </c>
      <c r="L36" s="11">
        <v>30000</v>
      </c>
      <c r="M36" s="11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29.25" customHeight="1">
      <c r="B37" s="35"/>
      <c r="C37" s="7">
        <v>2025</v>
      </c>
      <c r="D37" s="13">
        <f t="shared" si="0"/>
        <v>37400</v>
      </c>
      <c r="E37" s="13">
        <f>G37+I37+K37+M37</f>
        <v>2350</v>
      </c>
      <c r="F37" s="11">
        <v>4360</v>
      </c>
      <c r="G37" s="11">
        <v>2350</v>
      </c>
      <c r="H37" s="11">
        <v>0</v>
      </c>
      <c r="I37" s="11">
        <v>0</v>
      </c>
      <c r="J37" s="11">
        <v>3040</v>
      </c>
      <c r="K37" s="11">
        <v>0</v>
      </c>
      <c r="L37" s="11">
        <v>30000</v>
      </c>
      <c r="M37" s="11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27" customHeight="1">
      <c r="B38" s="36"/>
      <c r="C38" s="7" t="s">
        <v>19</v>
      </c>
      <c r="D38" s="11">
        <f>SUM(D29:D37)</f>
        <v>283827.2</v>
      </c>
      <c r="E38" s="11">
        <f>SUM(E29:E37)</f>
        <v>195576.30000000002</v>
      </c>
      <c r="F38" s="11">
        <f aca="true" t="shared" si="1" ref="F38:M38">SUM(F29:F37)</f>
        <v>38450.7</v>
      </c>
      <c r="G38" s="11">
        <f t="shared" si="1"/>
        <v>23779.3</v>
      </c>
      <c r="H38" s="11">
        <f t="shared" si="1"/>
        <v>0</v>
      </c>
      <c r="I38" s="11">
        <f t="shared" si="1"/>
        <v>0</v>
      </c>
      <c r="J38" s="11">
        <f>SUM(J29:J37)</f>
        <v>72426.9</v>
      </c>
      <c r="K38" s="11">
        <f>SUM(K29:K37)</f>
        <v>58847.399999999994</v>
      </c>
      <c r="L38" s="11">
        <f>SUM(L29:L37)</f>
        <v>172949.6</v>
      </c>
      <c r="M38" s="11">
        <f t="shared" si="1"/>
        <v>112949.6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26.25">
      <c r="B39" s="17" t="s">
        <v>20</v>
      </c>
      <c r="C39" s="31" t="s">
        <v>21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9"/>
      <c r="W39" s="19"/>
      <c r="X39" s="19"/>
      <c r="Y39" s="19"/>
      <c r="Z39" s="3"/>
      <c r="AA39" s="2"/>
      <c r="AB39" s="2"/>
      <c r="AC39" s="2"/>
    </row>
    <row r="40" spans="2:29" ht="39">
      <c r="B40" s="17" t="s">
        <v>45</v>
      </c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9"/>
      <c r="W40" s="19"/>
      <c r="X40" s="19"/>
      <c r="Y40" s="19"/>
      <c r="Z40" s="3"/>
      <c r="AA40" s="2"/>
      <c r="AB40" s="2"/>
      <c r="AC40" s="2"/>
    </row>
    <row r="41" spans="2:29" ht="39">
      <c r="B41" s="17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9"/>
      <c r="W41" s="19"/>
      <c r="X41" s="19"/>
      <c r="Y41" s="19"/>
      <c r="Z41" s="3"/>
      <c r="AA41" s="2"/>
      <c r="AB41" s="2"/>
      <c r="AC41" s="2"/>
    </row>
    <row r="42" spans="2:29" ht="26.25">
      <c r="B42" s="17" t="s">
        <v>23</v>
      </c>
      <c r="C42" s="31" t="s">
        <v>38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9"/>
      <c r="W42" s="19"/>
      <c r="X42" s="19"/>
      <c r="Y42" s="19"/>
      <c r="Z42" s="3"/>
      <c r="AA42" s="2"/>
      <c r="AB42" s="2"/>
      <c r="AC42" s="2"/>
    </row>
    <row r="43" spans="2:29" ht="60" customHeight="1">
      <c r="B43" s="9" t="s">
        <v>25</v>
      </c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4"/>
      <c r="W43" s="14"/>
      <c r="X43" s="14"/>
      <c r="Y43" s="14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3">
    <mergeCell ref="C43:U43"/>
    <mergeCell ref="B25:U25"/>
    <mergeCell ref="C41:U41"/>
    <mergeCell ref="C42:U42"/>
    <mergeCell ref="L27:M27"/>
    <mergeCell ref="C39:U39"/>
    <mergeCell ref="S3:U3"/>
    <mergeCell ref="C7:U7"/>
    <mergeCell ref="C9:U9"/>
    <mergeCell ref="C40:U40"/>
    <mergeCell ref="B17:U17"/>
    <mergeCell ref="H27:I27"/>
    <mergeCell ref="J27:K27"/>
    <mergeCell ref="C11:U11"/>
    <mergeCell ref="C12:U12"/>
    <mergeCell ref="C13:U13"/>
    <mergeCell ref="Q1:U1"/>
    <mergeCell ref="D27:E27"/>
    <mergeCell ref="F27:G27"/>
    <mergeCell ref="C14:U14"/>
    <mergeCell ref="B4:U4"/>
    <mergeCell ref="C8:U8"/>
    <mergeCell ref="Q2:U2"/>
    <mergeCell ref="B27:B38"/>
    <mergeCell ref="C27:C28"/>
    <mergeCell ref="C10:U10"/>
    <mergeCell ref="B5:U5"/>
    <mergeCell ref="AA26:AE26"/>
    <mergeCell ref="B23:U23"/>
    <mergeCell ref="B21:U21"/>
    <mergeCell ref="B11:B14"/>
    <mergeCell ref="B15:B16"/>
    <mergeCell ref="B19:B20"/>
  </mergeCells>
  <printOptions/>
  <pageMargins left="0.7086614173228347" right="0.7086614173228347" top="0.7480314960629921" bottom="0.7480314960629921" header="0.31496062992125984" footer="0.31496062992125984"/>
  <pageSetup firstPageNumber="17" useFirstPageNumber="1" fitToHeight="0" horizontalDpi="600" verticalDpi="600" orientation="landscape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2024-01-22T08:25:14Z</cp:lastPrinted>
  <dcterms:created xsi:type="dcterms:W3CDTF">2007-01-31T11:43:07Z</dcterms:created>
  <dcterms:modified xsi:type="dcterms:W3CDTF">2024-01-24T07:07:44Z</dcterms:modified>
  <cp:category/>
  <cp:version/>
  <cp:contentType/>
  <cp:contentStatus/>
</cp:coreProperties>
</file>