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326" windowWidth="16110" windowHeight="12450" activeTab="1"/>
  </bookViews>
  <sheets>
    <sheet name="Прил.1" sheetId="1" r:id="rId1"/>
    <sheet name="Прил.2" sheetId="2" r:id="rId2"/>
  </sheets>
  <definedNames>
    <definedName name="_xlnm.Print_Area" localSheetId="0">'Прил.1'!$A$1:$AD$56</definedName>
    <definedName name="_xlnm.Print_Area" localSheetId="1">'Прил.2'!$A$1:$Q$101</definedName>
  </definedNames>
  <calcPr fullCalcOnLoad="1"/>
</workbook>
</file>

<file path=xl/sharedStrings.xml><?xml version="1.0" encoding="utf-8"?>
<sst xmlns="http://schemas.openxmlformats.org/spreadsheetml/2006/main" count="245" uniqueCount="91">
  <si>
    <t>№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</si>
  <si>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</si>
  <si>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</si>
  <si>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</si>
  <si>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</si>
  <si>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</si>
  <si>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утверждено</t>
  </si>
  <si>
    <t>потребность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</si>
  <si>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</si>
  <si>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</si>
  <si>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</si>
  <si>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</si>
  <si>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</si>
  <si>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</si>
  <si>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</si>
  <si>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</si>
  <si>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</si>
  <si>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</si>
  <si>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</si>
  <si>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</si>
  <si>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</si>
  <si>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</si>
  <si>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</si>
  <si>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2024 год</t>
  </si>
  <si>
    <t>2025 год</t>
  </si>
  <si>
    <t>план</t>
  </si>
  <si>
    <t>«Охрана семьи и детства»</t>
  </si>
  <si>
    <t>к подпрограмме «Охрана семьи и детства»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</si>
  <si>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</si>
  <si>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</si>
  <si>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1.1.1.</t>
  </si>
  <si>
    <t>1.1.2.</t>
  </si>
  <si>
    <t>Всего</t>
  </si>
  <si>
    <t>Всего по подпрограмме</t>
  </si>
  <si>
    <t>Доля детей-сирот, оставшихся без попечения родителей, воспитывающихся в семьях, от общего количества детей-сирот (%)</t>
  </si>
  <si>
    <t>Объем финансирования (тыс.рублей)</t>
  </si>
  <si>
    <t>Уровень приоритетности мероприятий</t>
  </si>
  <si>
    <t>Ответственный исполнитель, соисполнители, участники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</si>
  <si>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</si>
  <si>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2026 год</t>
  </si>
  <si>
    <t>2027 год</t>
  </si>
  <si>
    <t>2028 год</t>
  </si>
  <si>
    <t>2029 год</t>
  </si>
  <si>
    <t>Приложение 1
к подпрограмме «Охрана семьи и детства»</t>
  </si>
  <si>
    <t xml:space="preserve">Плановые значения показателей по годам реализации муниципальной подпрограммы
</t>
  </si>
  <si>
    <t>Фактическое значение показателей на момент разработки муниципальной программы
- 2023 год</t>
  </si>
  <si>
    <t>100</t>
  </si>
  <si>
    <t>ПОКАЗАТЕЛИ ЦЕЛИ, ЗАДАЧ И МЕРОПРИЯТИЙ ПОДПРОГРАММЫ</t>
  </si>
  <si>
    <t>Мероприятие. 1.1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 администрацией Кировского района Города Томска</t>
  </si>
  <si>
    <t>Мероприятие. 1.2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 администрацией Советскогоо района Города Томска</t>
  </si>
  <si>
    <t>Мероприятие. 1.3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 администрацией Ленинского района Города Томска</t>
  </si>
  <si>
    <t>1.1.3.</t>
  </si>
  <si>
    <t>1.1.4.</t>
  </si>
  <si>
    <t>Мероприятие. 1.4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 администрацией Октябрьского района Города Томска</t>
  </si>
  <si>
    <t>1.1.5.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</si>
  <si>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</si>
  <si>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Мероприятие 1.5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 администрацией Кировского района Города Томска</t>
  </si>
  <si>
    <t>Мероприятие 1.6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 администрацией Советского района Города Томска</t>
  </si>
  <si>
    <t>1.1.6.</t>
  </si>
  <si>
    <t>1.1.7.</t>
  </si>
  <si>
    <t>1.1.8.</t>
  </si>
  <si>
    <t>Мероприятие 1.7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 администрацией Ленинского района Города Томска</t>
  </si>
  <si>
    <t>Мероприятие. 1.2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 администрацией Советского района Города Томска</t>
  </si>
  <si>
    <t>Мероприятие. 1.6 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 администрацией Советского района Города Томска</t>
  </si>
  <si>
    <t>Мероприятие. 1.5 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 администрацией Кировского района Города Томска</t>
  </si>
  <si>
    <t>Мероприятие. 1.7 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 администрацией Ленинского района Города Томска</t>
  </si>
  <si>
    <t>Мероприятие. 1.8 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 администрацией Октябрьского района Города Томска</t>
  </si>
  <si>
    <t>Итого по Задаче 1</t>
  </si>
  <si>
    <t>Администрация Октябрьского района Города Томска</t>
  </si>
  <si>
    <t>Администрация Ленинского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</si>
  <si>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</si>
  <si>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</si>
  <si>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I</t>
  </si>
  <si>
    <t>Г</t>
  </si>
  <si>
    <t>Итого</t>
  </si>
  <si>
    <t>Доля охвата детей-сирот и детей, оставшихся без попечения родителей, 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(%)</t>
  </si>
  <si>
    <t>Общее количество детей-сирот и детей, оставшихся без попечения родителей, а также лиц из числа детей-сирот и детей, оставшихся без попечения родителей, приемных родителей, состоящих на учете в отделах опеки и попечительства администраций районов Города Томска и получающих данные денежные выплаты (человек)</t>
  </si>
  <si>
    <t>приносящей доход деятельности</t>
  </si>
  <si>
    <t>Задача 1. 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</si>
  <si>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скорректирован по результатам проведенного анализа проведения мероприятия в 2021-2022 годах(было 161)</t>
  </si>
  <si>
    <t>Показатель скорректирован по результатам проведенного анализа проведения мероприятия в 2021-2022 годах (было 152)</t>
  </si>
  <si>
    <t xml:space="preserve">Показатель потребность 2024 секорректиован на основании проведенного анализа работы (было 471) 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</si>
  <si>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</si>
  <si>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</si>
  <si>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Цель, задачи и мероприятия подпрограммы</t>
  </si>
  <si>
    <t>1750140760, 244, 313</t>
  </si>
  <si>
    <t>1750140770, 244, 313, 323</t>
  </si>
  <si>
    <t>89</t>
  </si>
  <si>
    <t>Мероприятие 1.8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 администрацией Октябрьского района Города Томска</t>
  </si>
  <si>
    <t>1750100000, 000</t>
  </si>
  <si>
    <t xml:space="preserve">Укрупненное (основное)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 (решается в рамках задачи 1)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</si>
</sst>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  <numFmt numFmtId="167" formatCode="0.0%"/>
    <numFmt numFmtId="168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6"/>
      <name val="Calibri"/>
      <family val="2"/>
    </font>
    <font>
      <i/>
      <sz val="11"/>
      <name val="Times New Roman"/>
      <family val="1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166" fontId="5" fillId="32" borderId="10" xfId="0" applyNumberFormat="1" applyFont="1" applyFill="1" applyBorder="1" applyAlignment="1">
      <alignment horizontal="center" vertical="center" wrapText="1"/>
    </xf>
    <xf numFmtId="166" fontId="2" fillId="32" borderId="0" xfId="0" applyNumberFormat="1" applyFont="1" applyFill="1" applyAlignment="1">
      <alignment/>
    </xf>
    <xf numFmtId="166" fontId="4" fillId="32" borderId="10" xfId="0" applyNumberFormat="1" applyFon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166" fontId="4" fillId="32" borderId="10" xfId="62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166" fontId="5" fillId="32" borderId="10" xfId="62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top"/>
    </xf>
    <xf numFmtId="166" fontId="4" fillId="32" borderId="10" xfId="62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66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164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16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wrapText="1"/>
    </xf>
    <xf numFmtId="0" fontId="5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9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top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/>
    </xf>
    <xf numFmtId="0" fontId="7" fillId="32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51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2" borderId="0" xfId="0" applyFont="1" applyFill="1" applyAlignment="1">
      <alignment horizontal="left"/>
    </xf>
    <xf numFmtId="0" fontId="4" fillId="32" borderId="12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60" zoomScaleNormal="60" zoomScaleSheetLayoutView="80" workbookViewId="0" topLeftCell="A9">
      <selection activeCell="M13" sqref="M13"/>
    </sheetView>
  </sheetViews>
  <sheetFormatPr defaultColWidth="9.140625" defaultRowHeight="15"/>
  <cols>
    <col min="1" max="1" width="7.00390625" style="3" customWidth="1"/>
    <col min="2" max="2" width="35.28125" style="3" customWidth="1"/>
    <col min="3" max="3" width="32.140625" style="3" customWidth="1"/>
    <col min="4" max="4" width="19.00390625" style="3" customWidth="1"/>
    <col min="5" max="5" width="23.28125" style="3" customWidth="1"/>
    <col min="6" max="6" width="14.140625" style="17" customWidth="1"/>
    <col min="7" max="7" width="8.140625" style="3" customWidth="1"/>
    <col min="8" max="8" width="9.28125" style="3" bestFit="1" customWidth="1"/>
    <col min="9" max="9" width="6.57421875" style="3" customWidth="1"/>
    <col min="10" max="10" width="9.28125" style="3" customWidth="1"/>
    <col min="11" max="11" width="6.57421875" style="3" customWidth="1"/>
    <col min="12" max="12" width="9.28125" style="3" bestFit="1" customWidth="1"/>
    <col min="13" max="13" width="6.57421875" style="3" bestFit="1" customWidth="1"/>
    <col min="14" max="14" width="9.28125" style="3" bestFit="1" customWidth="1"/>
    <col min="15" max="15" width="6.57421875" style="3" customWidth="1"/>
    <col min="16" max="16" width="9.28125" style="3" customWidth="1"/>
    <col min="17" max="17" width="6.57421875" style="3" customWidth="1"/>
    <col min="18" max="18" width="9.28125" style="3" customWidth="1"/>
    <col min="19" max="19" width="27.140625" style="3" customWidth="1"/>
    <col min="20" max="16384" width="9.140625" style="3" customWidth="1"/>
  </cols>
  <sheetData>
    <row r="1" spans="1:19" ht="21">
      <c r="A1" s="1"/>
      <c r="B1" s="1"/>
      <c r="C1" s="1"/>
      <c r="D1" s="1"/>
      <c r="E1" s="1"/>
      <c r="F1" s="2"/>
      <c r="G1" s="98"/>
      <c r="H1" s="98"/>
      <c r="I1" s="98"/>
      <c r="J1" s="98"/>
      <c r="K1" s="1"/>
      <c r="L1" s="97" t="s">
        <v>43</v>
      </c>
      <c r="M1" s="98"/>
      <c r="N1" s="98"/>
      <c r="O1" s="98"/>
      <c r="P1" s="98"/>
      <c r="Q1" s="99"/>
      <c r="R1" s="99"/>
      <c r="S1" s="47"/>
    </row>
    <row r="2" spans="1:18" ht="30.75" customHeight="1">
      <c r="A2" s="1"/>
      <c r="B2" s="1"/>
      <c r="C2" s="1"/>
      <c r="D2" s="1"/>
      <c r="E2" s="1"/>
      <c r="F2" s="2"/>
      <c r="G2" s="97"/>
      <c r="H2" s="97"/>
      <c r="I2" s="97"/>
      <c r="J2" s="97"/>
      <c r="K2" s="1"/>
      <c r="L2" s="99"/>
      <c r="M2" s="99"/>
      <c r="N2" s="99"/>
      <c r="O2" s="99"/>
      <c r="P2" s="99"/>
      <c r="Q2" s="99"/>
      <c r="R2" s="99"/>
    </row>
    <row r="3" spans="1:18" ht="1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00" t="s">
        <v>47</v>
      </c>
      <c r="C4" s="100"/>
      <c r="D4" s="100"/>
      <c r="E4" s="100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05" t="s">
        <v>26</v>
      </c>
      <c r="C5" s="105"/>
      <c r="D5" s="105"/>
      <c r="E5" s="105"/>
      <c r="F5" s="10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9.25" customHeight="1">
      <c r="A7" s="94" t="s">
        <v>0</v>
      </c>
      <c r="B7" s="86" t="s">
        <v>84</v>
      </c>
      <c r="C7" s="86" t="s">
        <v>20</v>
      </c>
      <c r="D7" s="86" t="s">
        <v>21</v>
      </c>
      <c r="E7" s="86" t="s">
        <v>19</v>
      </c>
      <c r="F7" s="83" t="s">
        <v>45</v>
      </c>
      <c r="G7" s="101" t="s">
        <v>44</v>
      </c>
      <c r="H7" s="102"/>
      <c r="I7" s="102"/>
      <c r="J7" s="102"/>
      <c r="K7" s="103"/>
      <c r="L7" s="103"/>
      <c r="M7" s="103"/>
      <c r="N7" s="103"/>
      <c r="O7" s="103"/>
      <c r="P7" s="103"/>
      <c r="Q7" s="103"/>
      <c r="R7" s="104"/>
    </row>
    <row r="8" spans="1:18" ht="15">
      <c r="A8" s="95"/>
      <c r="B8" s="87"/>
      <c r="C8" s="87"/>
      <c r="D8" s="87"/>
      <c r="E8" s="87"/>
      <c r="F8" s="84"/>
      <c r="G8" s="81" t="s">
        <v>23</v>
      </c>
      <c r="H8" s="82"/>
      <c r="I8" s="81" t="s">
        <v>24</v>
      </c>
      <c r="J8" s="82"/>
      <c r="K8" s="81" t="s">
        <v>39</v>
      </c>
      <c r="L8" s="82"/>
      <c r="M8" s="81" t="s">
        <v>40</v>
      </c>
      <c r="N8" s="82"/>
      <c r="O8" s="81" t="s">
        <v>41</v>
      </c>
      <c r="P8" s="82"/>
      <c r="Q8" s="81" t="s">
        <v>42</v>
      </c>
      <c r="R8" s="82"/>
    </row>
    <row r="9" spans="1:18" ht="103.5" customHeight="1">
      <c r="A9" s="96"/>
      <c r="B9" s="88"/>
      <c r="C9" s="88"/>
      <c r="D9" s="88"/>
      <c r="E9" s="88"/>
      <c r="F9" s="85"/>
      <c r="G9" s="4" t="s">
        <v>18</v>
      </c>
      <c r="H9" s="4" t="s">
        <v>17</v>
      </c>
      <c r="I9" s="4" t="s">
        <v>18</v>
      </c>
      <c r="J9" s="4" t="s">
        <v>17</v>
      </c>
      <c r="K9" s="4" t="s">
        <v>18</v>
      </c>
      <c r="L9" s="4" t="s">
        <v>17</v>
      </c>
      <c r="M9" s="4" t="s">
        <v>18</v>
      </c>
      <c r="N9" s="4" t="s">
        <v>17</v>
      </c>
      <c r="O9" s="4" t="s">
        <v>18</v>
      </c>
      <c r="P9" s="4" t="s">
        <v>17</v>
      </c>
      <c r="Q9" s="4" t="s">
        <v>18</v>
      </c>
      <c r="R9" s="4" t="s">
        <v>17</v>
      </c>
    </row>
    <row r="10" spans="1:18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</row>
    <row r="11" spans="1:19" ht="186" customHeight="1">
      <c r="A11" s="92">
        <v>1</v>
      </c>
      <c r="B11" s="90" t="s">
        <v>28</v>
      </c>
      <c r="C11" s="6" t="s">
        <v>75</v>
      </c>
      <c r="D11" s="7" t="s">
        <v>22</v>
      </c>
      <c r="E11" s="7" t="s">
        <v>16</v>
      </c>
      <c r="F11" s="50" t="s">
        <v>46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8">
        <v>0</v>
      </c>
      <c r="O11" s="8">
        <v>100</v>
      </c>
      <c r="P11" s="8">
        <v>0</v>
      </c>
      <c r="Q11" s="48">
        <v>100</v>
      </c>
      <c r="R11" s="8">
        <v>0</v>
      </c>
      <c r="S11" s="49"/>
    </row>
    <row r="12" spans="1:19" ht="88.5" customHeight="1">
      <c r="A12" s="93"/>
      <c r="B12" s="91"/>
      <c r="C12" s="6" t="s">
        <v>34</v>
      </c>
      <c r="D12" s="7" t="s">
        <v>22</v>
      </c>
      <c r="E12" s="7" t="s">
        <v>16</v>
      </c>
      <c r="F12" s="51" t="s">
        <v>87</v>
      </c>
      <c r="G12" s="8">
        <v>92</v>
      </c>
      <c r="H12" s="8">
        <v>70</v>
      </c>
      <c r="I12" s="8">
        <v>95</v>
      </c>
      <c r="J12" s="8">
        <v>70</v>
      </c>
      <c r="K12" s="8">
        <v>95</v>
      </c>
      <c r="L12" s="8">
        <v>70</v>
      </c>
      <c r="M12" s="8">
        <v>95</v>
      </c>
      <c r="N12" s="8">
        <v>0</v>
      </c>
      <c r="O12" s="8">
        <v>95</v>
      </c>
      <c r="P12" s="8">
        <v>0</v>
      </c>
      <c r="Q12" s="8">
        <v>95</v>
      </c>
      <c r="R12" s="8">
        <v>0</v>
      </c>
      <c r="S12" s="49"/>
    </row>
    <row r="13" spans="1:18" ht="177" customHeight="1">
      <c r="A13" s="8" t="s">
        <v>1</v>
      </c>
      <c r="B13" s="6" t="s">
        <v>29</v>
      </c>
      <c r="C13" s="69" t="s">
        <v>76</v>
      </c>
      <c r="D13" s="6" t="s">
        <v>22</v>
      </c>
      <c r="E13" s="6" t="s">
        <v>16</v>
      </c>
      <c r="F13" s="44">
        <v>1612</v>
      </c>
      <c r="G13" s="9">
        <f>SUM(G14:G21)</f>
        <v>1649</v>
      </c>
      <c r="H13" s="9">
        <f>SUM(H14:H21)</f>
        <v>1649</v>
      </c>
      <c r="I13" s="9">
        <f>SUM(I14:I21)</f>
        <v>1649</v>
      </c>
      <c r="J13" s="9">
        <f>SUM(J14:J21)</f>
        <v>1649</v>
      </c>
      <c r="K13" s="9">
        <f>SUM(K14:K21)</f>
        <v>1649</v>
      </c>
      <c r="L13" s="9">
        <f aca="true" t="shared" si="0" ref="L13:R13">SUM(L14:L21)</f>
        <v>1649</v>
      </c>
      <c r="M13" s="9">
        <f t="shared" si="0"/>
        <v>1687</v>
      </c>
      <c r="N13" s="9">
        <f t="shared" si="0"/>
        <v>0</v>
      </c>
      <c r="O13" s="9">
        <f t="shared" si="0"/>
        <v>1687</v>
      </c>
      <c r="P13" s="9">
        <f t="shared" si="0"/>
        <v>0</v>
      </c>
      <c r="Q13" s="9">
        <f t="shared" si="0"/>
        <v>1687</v>
      </c>
      <c r="R13" s="9">
        <f t="shared" si="0"/>
        <v>0</v>
      </c>
    </row>
    <row r="14" spans="1:19" ht="220.5" customHeight="1">
      <c r="A14" s="59" t="s">
        <v>30</v>
      </c>
      <c r="B14" s="60" t="s">
        <v>48</v>
      </c>
      <c r="C14" s="54" t="s">
        <v>38</v>
      </c>
      <c r="D14" s="54" t="s">
        <v>22</v>
      </c>
      <c r="E14" s="11" t="s">
        <v>2</v>
      </c>
      <c r="F14" s="12">
        <v>129</v>
      </c>
      <c r="G14" s="72">
        <v>150</v>
      </c>
      <c r="H14" s="26">
        <v>150</v>
      </c>
      <c r="I14" s="5">
        <v>150</v>
      </c>
      <c r="J14" s="46">
        <v>150</v>
      </c>
      <c r="K14" s="46">
        <v>150</v>
      </c>
      <c r="L14" s="46">
        <v>150</v>
      </c>
      <c r="M14" s="71">
        <v>150</v>
      </c>
      <c r="N14" s="75">
        <v>0</v>
      </c>
      <c r="O14" s="75">
        <v>150</v>
      </c>
      <c r="P14" s="75">
        <v>0</v>
      </c>
      <c r="Q14" s="71">
        <v>150</v>
      </c>
      <c r="R14" s="45">
        <v>0</v>
      </c>
      <c r="S14" s="73" t="s">
        <v>79</v>
      </c>
    </row>
    <row r="15" spans="1:18" ht="223.5" customHeight="1">
      <c r="A15" s="59" t="s">
        <v>31</v>
      </c>
      <c r="B15" s="60" t="s">
        <v>49</v>
      </c>
      <c r="C15" s="60" t="s">
        <v>38</v>
      </c>
      <c r="D15" s="60" t="s">
        <v>22</v>
      </c>
      <c r="E15" s="11" t="s">
        <v>3</v>
      </c>
      <c r="F15" s="12">
        <v>148</v>
      </c>
      <c r="G15" s="72">
        <v>192</v>
      </c>
      <c r="H15" s="72">
        <v>192</v>
      </c>
      <c r="I15" s="72">
        <v>192</v>
      </c>
      <c r="J15" s="72">
        <v>192</v>
      </c>
      <c r="K15" s="72">
        <v>192</v>
      </c>
      <c r="L15" s="72">
        <v>192</v>
      </c>
      <c r="M15" s="72">
        <v>220</v>
      </c>
      <c r="N15" s="72">
        <v>0</v>
      </c>
      <c r="O15" s="72">
        <v>220</v>
      </c>
      <c r="P15" s="72">
        <v>0</v>
      </c>
      <c r="Q15" s="71">
        <v>220</v>
      </c>
      <c r="R15" s="45">
        <v>0</v>
      </c>
    </row>
    <row r="16" spans="1:18" ht="221.25" customHeight="1">
      <c r="A16" s="59" t="s">
        <v>51</v>
      </c>
      <c r="B16" s="60" t="s">
        <v>50</v>
      </c>
      <c r="C16" s="55" t="s">
        <v>38</v>
      </c>
      <c r="D16" s="55" t="s">
        <v>22</v>
      </c>
      <c r="E16" s="11" t="s">
        <v>4</v>
      </c>
      <c r="F16" s="12">
        <v>321</v>
      </c>
      <c r="G16" s="26">
        <v>243</v>
      </c>
      <c r="H16" s="26">
        <v>243</v>
      </c>
      <c r="I16" s="5">
        <v>243</v>
      </c>
      <c r="J16" s="46">
        <v>243</v>
      </c>
      <c r="K16" s="46">
        <v>243</v>
      </c>
      <c r="L16" s="46">
        <v>243</v>
      </c>
      <c r="M16" s="71">
        <v>243</v>
      </c>
      <c r="N16" s="75">
        <v>0</v>
      </c>
      <c r="O16" s="75">
        <v>243</v>
      </c>
      <c r="P16" s="75">
        <v>0</v>
      </c>
      <c r="Q16" s="71">
        <v>243</v>
      </c>
      <c r="R16" s="45">
        <v>0</v>
      </c>
    </row>
    <row r="17" spans="1:19" ht="225" customHeight="1">
      <c r="A17" s="59" t="s">
        <v>52</v>
      </c>
      <c r="B17" s="60" t="s">
        <v>53</v>
      </c>
      <c r="C17" s="55" t="s">
        <v>38</v>
      </c>
      <c r="D17" s="56" t="s">
        <v>22</v>
      </c>
      <c r="E17" s="11" t="s">
        <v>5</v>
      </c>
      <c r="F17" s="12">
        <v>357</v>
      </c>
      <c r="G17" s="72">
        <v>380</v>
      </c>
      <c r="H17" s="26">
        <v>380</v>
      </c>
      <c r="I17" s="5">
        <v>380</v>
      </c>
      <c r="J17" s="46">
        <v>380</v>
      </c>
      <c r="K17" s="46">
        <v>380</v>
      </c>
      <c r="L17" s="46">
        <v>380</v>
      </c>
      <c r="M17" s="71">
        <v>380</v>
      </c>
      <c r="N17" s="75">
        <v>0</v>
      </c>
      <c r="O17" s="75">
        <v>380</v>
      </c>
      <c r="P17" s="75">
        <v>0</v>
      </c>
      <c r="Q17" s="45">
        <v>380</v>
      </c>
      <c r="R17" s="45">
        <v>0</v>
      </c>
      <c r="S17" s="73" t="s">
        <v>81</v>
      </c>
    </row>
    <row r="18" spans="1:19" ht="135.75" customHeight="1">
      <c r="A18" s="57" t="s">
        <v>54</v>
      </c>
      <c r="B18" s="58" t="s">
        <v>56</v>
      </c>
      <c r="C18" s="54" t="s">
        <v>55</v>
      </c>
      <c r="D18" s="60" t="s">
        <v>22</v>
      </c>
      <c r="E18" s="13" t="s">
        <v>2</v>
      </c>
      <c r="F18" s="12">
        <v>143</v>
      </c>
      <c r="G18" s="72">
        <v>150</v>
      </c>
      <c r="H18" s="26">
        <v>150</v>
      </c>
      <c r="I18" s="5">
        <v>150</v>
      </c>
      <c r="J18" s="46">
        <v>150</v>
      </c>
      <c r="K18" s="46">
        <v>150</v>
      </c>
      <c r="L18" s="46">
        <v>150</v>
      </c>
      <c r="M18" s="70">
        <v>150</v>
      </c>
      <c r="N18" s="75">
        <v>0</v>
      </c>
      <c r="O18" s="75">
        <v>150</v>
      </c>
      <c r="P18" s="75">
        <v>0</v>
      </c>
      <c r="Q18" s="45">
        <v>150</v>
      </c>
      <c r="R18" s="45">
        <v>0</v>
      </c>
      <c r="S18" s="73" t="s">
        <v>80</v>
      </c>
    </row>
    <row r="19" spans="1:18" ht="150">
      <c r="A19" s="59" t="s">
        <v>58</v>
      </c>
      <c r="B19" s="62" t="s">
        <v>57</v>
      </c>
      <c r="C19" s="60" t="s">
        <v>55</v>
      </c>
      <c r="D19" s="60" t="s">
        <v>22</v>
      </c>
      <c r="E19" s="13" t="s">
        <v>3</v>
      </c>
      <c r="F19" s="12">
        <v>138</v>
      </c>
      <c r="G19" s="72">
        <v>163</v>
      </c>
      <c r="H19" s="72">
        <v>163</v>
      </c>
      <c r="I19" s="72">
        <v>163</v>
      </c>
      <c r="J19" s="72">
        <v>163</v>
      </c>
      <c r="K19" s="72">
        <v>163</v>
      </c>
      <c r="L19" s="72">
        <v>163</v>
      </c>
      <c r="M19" s="72">
        <v>163</v>
      </c>
      <c r="N19" s="72">
        <v>0</v>
      </c>
      <c r="O19" s="72">
        <v>163</v>
      </c>
      <c r="P19" s="72">
        <v>0</v>
      </c>
      <c r="Q19" s="45">
        <v>163</v>
      </c>
      <c r="R19" s="45">
        <v>0</v>
      </c>
    </row>
    <row r="20" spans="1:18" ht="150">
      <c r="A20" s="59" t="s">
        <v>59</v>
      </c>
      <c r="B20" s="62" t="s">
        <v>61</v>
      </c>
      <c r="C20" s="60" t="s">
        <v>55</v>
      </c>
      <c r="D20" s="60" t="s">
        <v>22</v>
      </c>
      <c r="E20" s="13" t="s">
        <v>4</v>
      </c>
      <c r="F20" s="12">
        <v>127</v>
      </c>
      <c r="G20" s="26">
        <v>131</v>
      </c>
      <c r="H20" s="26">
        <v>131</v>
      </c>
      <c r="I20" s="5">
        <v>131</v>
      </c>
      <c r="J20" s="46">
        <v>131</v>
      </c>
      <c r="K20" s="46">
        <v>131</v>
      </c>
      <c r="L20" s="46">
        <v>131</v>
      </c>
      <c r="M20" s="71">
        <v>131</v>
      </c>
      <c r="N20" s="75">
        <v>0</v>
      </c>
      <c r="O20" s="75">
        <v>131</v>
      </c>
      <c r="P20" s="75">
        <v>0</v>
      </c>
      <c r="Q20" s="45">
        <v>131</v>
      </c>
      <c r="R20" s="45">
        <v>0</v>
      </c>
    </row>
    <row r="21" spans="1:18" ht="150">
      <c r="A21" s="59" t="s">
        <v>60</v>
      </c>
      <c r="B21" s="62" t="s">
        <v>88</v>
      </c>
      <c r="C21" s="60" t="s">
        <v>55</v>
      </c>
      <c r="D21" s="60" t="s">
        <v>22</v>
      </c>
      <c r="E21" s="13" t="s">
        <v>5</v>
      </c>
      <c r="F21" s="12">
        <v>249</v>
      </c>
      <c r="G21" s="72">
        <v>240</v>
      </c>
      <c r="H21" s="72">
        <v>240</v>
      </c>
      <c r="I21" s="72">
        <v>240</v>
      </c>
      <c r="J21" s="72">
        <v>240</v>
      </c>
      <c r="K21" s="72">
        <v>240</v>
      </c>
      <c r="L21" s="72">
        <v>240</v>
      </c>
      <c r="M21" s="72">
        <v>250</v>
      </c>
      <c r="N21" s="72">
        <v>0</v>
      </c>
      <c r="O21" s="72">
        <v>250</v>
      </c>
      <c r="P21" s="71">
        <v>0</v>
      </c>
      <c r="Q21" s="45">
        <v>250</v>
      </c>
      <c r="R21" s="45">
        <v>0</v>
      </c>
    </row>
    <row r="22" spans="1:18" ht="15">
      <c r="A22" s="1"/>
      <c r="B22" s="14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89"/>
      <c r="B23" s="89"/>
      <c r="C23" s="89"/>
      <c r="D23" s="89"/>
      <c r="E23" s="89"/>
      <c r="F23" s="89"/>
      <c r="G23" s="89"/>
      <c r="H23" s="89"/>
      <c r="I23" s="1"/>
      <c r="J23" s="1"/>
      <c r="O23" s="1"/>
      <c r="P23" s="1"/>
      <c r="Q23" s="1"/>
      <c r="R23" s="1"/>
    </row>
    <row r="24" spans="1:18" ht="15">
      <c r="A24" s="89"/>
      <c r="B24" s="89"/>
      <c r="C24" s="89"/>
      <c r="D24" s="89"/>
      <c r="E24" s="89"/>
      <c r="F24" s="89"/>
      <c r="G24" s="89"/>
      <c r="H24" s="89"/>
      <c r="I24" s="1"/>
      <c r="J24" s="1"/>
      <c r="O24" s="1"/>
      <c r="P24" s="1"/>
      <c r="Q24" s="1"/>
      <c r="R24" s="1"/>
    </row>
    <row r="25" spans="1:18" ht="15">
      <c r="A25" s="89"/>
      <c r="B25" s="89"/>
      <c r="C25" s="89"/>
      <c r="D25" s="89"/>
      <c r="E25" s="89"/>
      <c r="F25" s="89"/>
      <c r="G25" s="89"/>
      <c r="H25" s="89"/>
      <c r="I25" s="1"/>
      <c r="J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>
      <c r="A40" s="15"/>
      <c r="B40" s="15"/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>
      <c r="A41" s="15"/>
      <c r="B41" s="15"/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</sheetData>
  <sheetProtection/>
  <mergeCells count="21">
    <mergeCell ref="Q8:R8"/>
    <mergeCell ref="G7:R7"/>
    <mergeCell ref="G8:H8"/>
    <mergeCell ref="M8:N8"/>
    <mergeCell ref="B5:F5"/>
    <mergeCell ref="A23:H25"/>
    <mergeCell ref="B11:B12"/>
    <mergeCell ref="A11:A12"/>
    <mergeCell ref="A7:A9"/>
    <mergeCell ref="B7:B9"/>
    <mergeCell ref="L1:R2"/>
    <mergeCell ref="E7:E9"/>
    <mergeCell ref="B4:F4"/>
    <mergeCell ref="G1:J1"/>
    <mergeCell ref="G2:J2"/>
    <mergeCell ref="I8:J8"/>
    <mergeCell ref="K8:L8"/>
    <mergeCell ref="F7:F9"/>
    <mergeCell ref="O8:P8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rstPageNumber="93" useFirstPageNumber="1" fitToHeight="0" fitToWidth="1" horizontalDpi="600" verticalDpi="600" orientation="landscape" paperSize="9" scale="36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tabSelected="1" zoomScale="60" zoomScaleNormal="60" zoomScaleSheetLayoutView="100" workbookViewId="0" topLeftCell="A31">
      <selection activeCell="C48" sqref="C48:C54"/>
    </sheetView>
  </sheetViews>
  <sheetFormatPr defaultColWidth="9.140625" defaultRowHeight="15"/>
  <cols>
    <col min="1" max="1" width="10.57421875" style="3" bestFit="1" customWidth="1"/>
    <col min="2" max="2" width="42.421875" style="3" customWidth="1"/>
    <col min="3" max="3" width="14.421875" style="3" customWidth="1"/>
    <col min="4" max="4" width="13.57421875" style="3" customWidth="1"/>
    <col min="5" max="5" width="12.140625" style="3" customWidth="1"/>
    <col min="6" max="6" width="12.7109375" style="3" customWidth="1"/>
    <col min="7" max="7" width="13.7109375" style="3" customWidth="1"/>
    <col min="8" max="8" width="12.140625" style="3" customWidth="1"/>
    <col min="9" max="9" width="12.421875" style="3" customWidth="1"/>
    <col min="10" max="10" width="11.8515625" style="3" customWidth="1"/>
    <col min="11" max="11" width="14.140625" style="3" customWidth="1"/>
    <col min="12" max="12" width="12.140625" style="3" customWidth="1"/>
    <col min="13" max="13" width="13.7109375" style="3" customWidth="1"/>
    <col min="14" max="14" width="12.28125" style="3" customWidth="1"/>
    <col min="15" max="15" width="10.57421875" style="3" customWidth="1"/>
    <col min="16" max="16" width="8.140625" style="3" customWidth="1"/>
    <col min="17" max="17" width="19.140625" style="3" customWidth="1"/>
    <col min="18" max="18" width="9.8515625" style="3" bestFit="1" customWidth="1"/>
    <col min="19" max="19" width="13.8515625" style="3" customWidth="1"/>
    <col min="20" max="20" width="9.8515625" style="3" bestFit="1" customWidth="1"/>
    <col min="21" max="16384" width="9.140625" style="3" customWidth="1"/>
  </cols>
  <sheetData>
    <row r="1" spans="1:17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5" t="s">
        <v>15</v>
      </c>
      <c r="O1" s="135"/>
      <c r="P1" s="135"/>
      <c r="Q1" s="135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39" t="s">
        <v>27</v>
      </c>
      <c r="O2" s="139"/>
      <c r="P2" s="139"/>
      <c r="Q2" s="139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40" t="s">
        <v>14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5">
      <c r="A5" s="1"/>
      <c r="B5" s="124" t="s">
        <v>26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1" customHeight="1">
      <c r="A7" s="94" t="s">
        <v>0</v>
      </c>
      <c r="B7" s="86" t="s">
        <v>82</v>
      </c>
      <c r="C7" s="86" t="s">
        <v>13</v>
      </c>
      <c r="D7" s="65"/>
      <c r="E7" s="86" t="s">
        <v>83</v>
      </c>
      <c r="F7" s="86" t="s">
        <v>12</v>
      </c>
      <c r="G7" s="125" t="s">
        <v>35</v>
      </c>
      <c r="H7" s="126"/>
      <c r="I7" s="136" t="s">
        <v>11</v>
      </c>
      <c r="J7" s="137"/>
      <c r="K7" s="137"/>
      <c r="L7" s="137"/>
      <c r="M7" s="137"/>
      <c r="N7" s="137"/>
      <c r="O7" s="137"/>
      <c r="P7" s="137"/>
      <c r="Q7" s="138"/>
    </row>
    <row r="8" spans="1:17" ht="54" customHeight="1">
      <c r="A8" s="95"/>
      <c r="B8" s="87"/>
      <c r="C8" s="87"/>
      <c r="D8" s="66" t="s">
        <v>36</v>
      </c>
      <c r="E8" s="87"/>
      <c r="F8" s="87"/>
      <c r="G8" s="127"/>
      <c r="H8" s="128"/>
      <c r="I8" s="136" t="s">
        <v>10</v>
      </c>
      <c r="J8" s="138"/>
      <c r="K8" s="129" t="s">
        <v>9</v>
      </c>
      <c r="L8" s="130"/>
      <c r="M8" s="136" t="s">
        <v>8</v>
      </c>
      <c r="N8" s="138"/>
      <c r="O8" s="129" t="s">
        <v>77</v>
      </c>
      <c r="P8" s="130"/>
      <c r="Q8" s="86" t="s">
        <v>37</v>
      </c>
    </row>
    <row r="9" spans="1:17" ht="32.25" customHeight="1">
      <c r="A9" s="96"/>
      <c r="B9" s="88"/>
      <c r="C9" s="88"/>
      <c r="D9" s="67"/>
      <c r="E9" s="88"/>
      <c r="F9" s="88"/>
      <c r="G9" s="10" t="s">
        <v>7</v>
      </c>
      <c r="H9" s="10" t="s">
        <v>6</v>
      </c>
      <c r="I9" s="10" t="s">
        <v>7</v>
      </c>
      <c r="J9" s="10" t="s">
        <v>6</v>
      </c>
      <c r="K9" s="10" t="s">
        <v>7</v>
      </c>
      <c r="L9" s="10" t="s">
        <v>6</v>
      </c>
      <c r="M9" s="10" t="s">
        <v>7</v>
      </c>
      <c r="N9" s="10" t="s">
        <v>6</v>
      </c>
      <c r="O9" s="10" t="s">
        <v>7</v>
      </c>
      <c r="P9" s="10" t="s">
        <v>25</v>
      </c>
      <c r="Q9" s="88"/>
    </row>
    <row r="10" spans="1:17" ht="15">
      <c r="A10" s="5">
        <v>1</v>
      </c>
      <c r="B10" s="5">
        <v>2</v>
      </c>
      <c r="C10" s="76">
        <v>3</v>
      </c>
      <c r="D10" s="68">
        <v>4</v>
      </c>
      <c r="E10" s="68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ht="30" customHeight="1">
      <c r="A11" s="18">
        <v>1</v>
      </c>
      <c r="B11" s="132" t="s">
        <v>28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22" ht="24.75" customHeight="1">
      <c r="A12" s="113" t="s">
        <v>1</v>
      </c>
      <c r="B12" s="116" t="s">
        <v>90</v>
      </c>
      <c r="C12" s="131" t="s">
        <v>89</v>
      </c>
      <c r="D12" s="79"/>
      <c r="E12" s="79"/>
      <c r="F12" s="8" t="s">
        <v>32</v>
      </c>
      <c r="G12" s="19">
        <f>SUM(G13:G18)</f>
        <v>1152263.4</v>
      </c>
      <c r="H12" s="19">
        <f>SUM(H13:H18)</f>
        <v>575254.24</v>
      </c>
      <c r="I12" s="19"/>
      <c r="J12" s="19"/>
      <c r="K12" s="19">
        <f>SUM(K13:K18)</f>
        <v>0</v>
      </c>
      <c r="L12" s="19">
        <f>SUM(L13:L18)</f>
        <v>0</v>
      </c>
      <c r="M12" s="19">
        <f>SUM(M13:M18)</f>
        <v>1152263.4</v>
      </c>
      <c r="N12" s="19">
        <f>SUM(N13:N18)</f>
        <v>575254.24</v>
      </c>
      <c r="O12" s="79"/>
      <c r="P12" s="79"/>
      <c r="Q12" s="123" t="s">
        <v>16</v>
      </c>
      <c r="R12" s="20"/>
      <c r="S12" s="20"/>
      <c r="T12" s="20"/>
      <c r="U12" s="20"/>
      <c r="V12" s="20"/>
    </row>
    <row r="13" spans="1:22" ht="21" customHeight="1">
      <c r="A13" s="114"/>
      <c r="B13" s="117"/>
      <c r="C13" s="131"/>
      <c r="D13" s="79"/>
      <c r="E13" s="79"/>
      <c r="F13" s="80" t="s">
        <v>23</v>
      </c>
      <c r="G13" s="22">
        <f aca="true" t="shared" si="0" ref="G13:H18">G84</f>
        <v>191751.39999999997</v>
      </c>
      <c r="H13" s="22">
        <f t="shared" si="0"/>
        <v>191751.44</v>
      </c>
      <c r="I13" s="22"/>
      <c r="J13" s="22"/>
      <c r="K13" s="21">
        <f aca="true" t="shared" si="1" ref="K13:N18">K84</f>
        <v>0</v>
      </c>
      <c r="L13" s="21">
        <f t="shared" si="1"/>
        <v>0</v>
      </c>
      <c r="M13" s="21">
        <f t="shared" si="1"/>
        <v>191751.39999999997</v>
      </c>
      <c r="N13" s="21">
        <f t="shared" si="1"/>
        <v>191751.44</v>
      </c>
      <c r="O13" s="80"/>
      <c r="P13" s="79"/>
      <c r="Q13" s="123"/>
      <c r="R13" s="20"/>
      <c r="S13" s="20"/>
      <c r="T13" s="20"/>
      <c r="U13" s="20"/>
      <c r="V13" s="20"/>
    </row>
    <row r="14" spans="1:22" ht="21" customHeight="1">
      <c r="A14" s="114"/>
      <c r="B14" s="117"/>
      <c r="C14" s="131"/>
      <c r="D14" s="79"/>
      <c r="E14" s="79"/>
      <c r="F14" s="80" t="s">
        <v>24</v>
      </c>
      <c r="G14" s="22">
        <f t="shared" si="0"/>
        <v>191751.39999999997</v>
      </c>
      <c r="H14" s="22">
        <f t="shared" si="0"/>
        <v>191751.39999999997</v>
      </c>
      <c r="I14" s="22"/>
      <c r="J14" s="22"/>
      <c r="K14" s="21">
        <f t="shared" si="1"/>
        <v>0</v>
      </c>
      <c r="L14" s="21">
        <f t="shared" si="1"/>
        <v>0</v>
      </c>
      <c r="M14" s="21">
        <f t="shared" si="1"/>
        <v>191751.39999999997</v>
      </c>
      <c r="N14" s="21">
        <f t="shared" si="1"/>
        <v>191751.39999999997</v>
      </c>
      <c r="O14" s="80"/>
      <c r="P14" s="79"/>
      <c r="Q14" s="123"/>
      <c r="R14" s="20"/>
      <c r="S14" s="20"/>
      <c r="T14" s="20"/>
      <c r="U14" s="20"/>
      <c r="V14" s="20"/>
    </row>
    <row r="15" spans="1:22" ht="22.5" customHeight="1">
      <c r="A15" s="114"/>
      <c r="B15" s="117"/>
      <c r="C15" s="131"/>
      <c r="D15" s="79"/>
      <c r="E15" s="79"/>
      <c r="F15" s="80" t="s">
        <v>39</v>
      </c>
      <c r="G15" s="22">
        <f t="shared" si="0"/>
        <v>191751.39999999997</v>
      </c>
      <c r="H15" s="22">
        <f t="shared" si="0"/>
        <v>191751.39999999997</v>
      </c>
      <c r="I15" s="21"/>
      <c r="J15" s="21"/>
      <c r="K15" s="21">
        <f t="shared" si="1"/>
        <v>0</v>
      </c>
      <c r="L15" s="21">
        <f t="shared" si="1"/>
        <v>0</v>
      </c>
      <c r="M15" s="21">
        <f t="shared" si="1"/>
        <v>191751.39999999997</v>
      </c>
      <c r="N15" s="21">
        <f t="shared" si="1"/>
        <v>191751.39999999997</v>
      </c>
      <c r="O15" s="79"/>
      <c r="P15" s="79"/>
      <c r="Q15" s="123"/>
      <c r="R15" s="20"/>
      <c r="S15" s="20"/>
      <c r="T15" s="20"/>
      <c r="U15" s="20"/>
      <c r="V15" s="20"/>
    </row>
    <row r="16" spans="1:22" ht="21.75" customHeight="1">
      <c r="A16" s="114"/>
      <c r="B16" s="117"/>
      <c r="C16" s="131"/>
      <c r="D16" s="79"/>
      <c r="E16" s="79"/>
      <c r="F16" s="80" t="s">
        <v>40</v>
      </c>
      <c r="G16" s="22">
        <f t="shared" si="0"/>
        <v>192336.4</v>
      </c>
      <c r="H16" s="22">
        <f t="shared" si="0"/>
        <v>0</v>
      </c>
      <c r="I16" s="21"/>
      <c r="J16" s="21"/>
      <c r="K16" s="21">
        <f t="shared" si="1"/>
        <v>0</v>
      </c>
      <c r="L16" s="21">
        <f t="shared" si="1"/>
        <v>0</v>
      </c>
      <c r="M16" s="21">
        <f t="shared" si="1"/>
        <v>192336.4</v>
      </c>
      <c r="N16" s="21">
        <f>N87</f>
        <v>0</v>
      </c>
      <c r="O16" s="79"/>
      <c r="P16" s="79"/>
      <c r="Q16" s="123"/>
      <c r="R16" s="20"/>
      <c r="S16" s="20"/>
      <c r="T16" s="20"/>
      <c r="U16" s="20"/>
      <c r="V16" s="20"/>
    </row>
    <row r="17" spans="1:22" ht="24" customHeight="1">
      <c r="A17" s="114"/>
      <c r="B17" s="117"/>
      <c r="C17" s="131"/>
      <c r="D17" s="79"/>
      <c r="E17" s="79"/>
      <c r="F17" s="80" t="s">
        <v>41</v>
      </c>
      <c r="G17" s="22">
        <f t="shared" si="0"/>
        <v>192336.4</v>
      </c>
      <c r="H17" s="22">
        <f t="shared" si="0"/>
        <v>0</v>
      </c>
      <c r="I17" s="22"/>
      <c r="J17" s="22"/>
      <c r="K17" s="21">
        <f t="shared" si="1"/>
        <v>0</v>
      </c>
      <c r="L17" s="21">
        <f t="shared" si="1"/>
        <v>0</v>
      </c>
      <c r="M17" s="21">
        <f t="shared" si="1"/>
        <v>192336.4</v>
      </c>
      <c r="N17" s="21">
        <f>N88</f>
        <v>0</v>
      </c>
      <c r="O17" s="80"/>
      <c r="P17" s="80"/>
      <c r="Q17" s="123"/>
      <c r="R17" s="20"/>
      <c r="S17" s="20"/>
      <c r="T17" s="20"/>
      <c r="U17" s="20"/>
      <c r="V17" s="20"/>
    </row>
    <row r="18" spans="1:25" ht="29.25" customHeight="1">
      <c r="A18" s="115"/>
      <c r="B18" s="118"/>
      <c r="C18" s="131"/>
      <c r="D18" s="79"/>
      <c r="E18" s="79"/>
      <c r="F18" s="80" t="s">
        <v>42</v>
      </c>
      <c r="G18" s="22">
        <f t="shared" si="0"/>
        <v>192336.4</v>
      </c>
      <c r="H18" s="22">
        <f t="shared" si="0"/>
        <v>0</v>
      </c>
      <c r="I18" s="22"/>
      <c r="J18" s="22"/>
      <c r="K18" s="21">
        <f t="shared" si="1"/>
        <v>0</v>
      </c>
      <c r="L18" s="21">
        <f t="shared" si="1"/>
        <v>0</v>
      </c>
      <c r="M18" s="21">
        <f t="shared" si="1"/>
        <v>192336.4</v>
      </c>
      <c r="N18" s="21">
        <f t="shared" si="1"/>
        <v>0</v>
      </c>
      <c r="O18" s="80"/>
      <c r="P18" s="80"/>
      <c r="Q18" s="123"/>
      <c r="R18" s="20"/>
      <c r="S18" s="20"/>
      <c r="T18" s="20"/>
      <c r="U18" s="20"/>
      <c r="V18" s="20"/>
      <c r="W18" s="23"/>
      <c r="X18" s="23"/>
      <c r="Y18" s="23"/>
    </row>
    <row r="19" spans="1:25" ht="40.5" customHeight="1">
      <c r="A19" s="119" t="s">
        <v>78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20"/>
      <c r="S19" s="20"/>
      <c r="T19" s="20"/>
      <c r="U19" s="20"/>
      <c r="V19" s="20"/>
      <c r="W19" s="23"/>
      <c r="X19" s="23"/>
      <c r="Y19" s="23"/>
    </row>
    <row r="20" spans="1:22" ht="39.75" customHeight="1">
      <c r="A20" s="86" t="s">
        <v>30</v>
      </c>
      <c r="B20" s="106" t="s">
        <v>48</v>
      </c>
      <c r="C20" s="83" t="s">
        <v>85</v>
      </c>
      <c r="D20" s="65"/>
      <c r="E20" s="65"/>
      <c r="F20" s="52" t="s">
        <v>32</v>
      </c>
      <c r="G20" s="19">
        <f>SUM(G21:G26)</f>
        <v>104220</v>
      </c>
      <c r="H20" s="19">
        <f>SUM(H21:H26)</f>
        <v>52110</v>
      </c>
      <c r="I20" s="19"/>
      <c r="J20" s="19"/>
      <c r="K20" s="19">
        <f>SUM(K21:K26)</f>
        <v>0</v>
      </c>
      <c r="L20" s="19">
        <f>SUM(L21:L26)</f>
        <v>0</v>
      </c>
      <c r="M20" s="19">
        <f>SUM(M21:M26)</f>
        <v>104220</v>
      </c>
      <c r="N20" s="19">
        <f>SUM(N21:N26)</f>
        <v>52110</v>
      </c>
      <c r="O20" s="59"/>
      <c r="P20" s="59"/>
      <c r="Q20" s="109" t="s">
        <v>71</v>
      </c>
      <c r="R20" s="20"/>
      <c r="S20" s="20"/>
      <c r="T20" s="20"/>
      <c r="U20" s="20"/>
      <c r="V20" s="20"/>
    </row>
    <row r="21" spans="1:22" ht="27.75" customHeight="1">
      <c r="A21" s="111"/>
      <c r="B21" s="107"/>
      <c r="C21" s="84"/>
      <c r="D21" s="66"/>
      <c r="E21" s="66"/>
      <c r="F21" s="53" t="s">
        <v>23</v>
      </c>
      <c r="G21" s="22">
        <f aca="true" t="shared" si="2" ref="G21:G52">K21+M21</f>
        <v>17370</v>
      </c>
      <c r="H21" s="22">
        <f aca="true" t="shared" si="3" ref="H21:H52">L21+N21</f>
        <v>17370</v>
      </c>
      <c r="I21" s="22"/>
      <c r="J21" s="22"/>
      <c r="K21" s="21">
        <v>0</v>
      </c>
      <c r="L21" s="74">
        <v>0</v>
      </c>
      <c r="M21" s="74">
        <v>17370</v>
      </c>
      <c r="N21" s="74">
        <v>17370</v>
      </c>
      <c r="O21" s="61"/>
      <c r="P21" s="59"/>
      <c r="Q21" s="110"/>
      <c r="R21" s="20"/>
      <c r="S21" s="20"/>
      <c r="T21" s="20"/>
      <c r="U21" s="20"/>
      <c r="V21" s="20"/>
    </row>
    <row r="22" spans="1:22" ht="26.25" customHeight="1">
      <c r="A22" s="111"/>
      <c r="B22" s="107"/>
      <c r="C22" s="84"/>
      <c r="D22" s="66" t="s">
        <v>72</v>
      </c>
      <c r="E22" s="66" t="s">
        <v>73</v>
      </c>
      <c r="F22" s="61" t="s">
        <v>24</v>
      </c>
      <c r="G22" s="22">
        <f t="shared" si="2"/>
        <v>17370</v>
      </c>
      <c r="H22" s="22">
        <f t="shared" si="3"/>
        <v>17370</v>
      </c>
      <c r="I22" s="22"/>
      <c r="J22" s="22"/>
      <c r="K22" s="21">
        <v>0</v>
      </c>
      <c r="L22" s="74">
        <v>0</v>
      </c>
      <c r="M22" s="74">
        <v>17370</v>
      </c>
      <c r="N22" s="74">
        <v>17370</v>
      </c>
      <c r="O22" s="61"/>
      <c r="P22" s="59"/>
      <c r="Q22" s="110"/>
      <c r="R22" s="20"/>
      <c r="S22" s="20"/>
      <c r="T22" s="20"/>
      <c r="U22" s="20"/>
      <c r="V22" s="20"/>
    </row>
    <row r="23" spans="1:22" ht="23.25" customHeight="1">
      <c r="A23" s="111"/>
      <c r="B23" s="107"/>
      <c r="C23" s="84"/>
      <c r="D23" s="66"/>
      <c r="E23" s="66"/>
      <c r="F23" s="61" t="s">
        <v>39</v>
      </c>
      <c r="G23" s="22">
        <f t="shared" si="2"/>
        <v>17370</v>
      </c>
      <c r="H23" s="22">
        <f t="shared" si="3"/>
        <v>17370</v>
      </c>
      <c r="I23" s="21"/>
      <c r="J23" s="21"/>
      <c r="K23" s="21">
        <v>0</v>
      </c>
      <c r="L23" s="74">
        <v>0</v>
      </c>
      <c r="M23" s="74">
        <v>17370</v>
      </c>
      <c r="N23" s="74">
        <v>17370</v>
      </c>
      <c r="O23" s="59"/>
      <c r="P23" s="59"/>
      <c r="Q23" s="110"/>
      <c r="R23" s="20"/>
      <c r="S23" s="20"/>
      <c r="T23" s="20"/>
      <c r="U23" s="20"/>
      <c r="V23" s="20"/>
    </row>
    <row r="24" spans="1:22" ht="24" customHeight="1">
      <c r="A24" s="111"/>
      <c r="B24" s="107"/>
      <c r="C24" s="84"/>
      <c r="D24" s="66"/>
      <c r="E24" s="66"/>
      <c r="F24" s="61" t="s">
        <v>40</v>
      </c>
      <c r="G24" s="22">
        <f t="shared" si="2"/>
        <v>17370</v>
      </c>
      <c r="H24" s="22">
        <f t="shared" si="3"/>
        <v>0</v>
      </c>
      <c r="I24" s="21"/>
      <c r="J24" s="21"/>
      <c r="K24" s="21">
        <v>0</v>
      </c>
      <c r="L24" s="74">
        <v>0</v>
      </c>
      <c r="M24" s="74">
        <v>17370</v>
      </c>
      <c r="N24" s="74">
        <v>0</v>
      </c>
      <c r="O24" s="59"/>
      <c r="P24" s="59"/>
      <c r="Q24" s="110"/>
      <c r="R24" s="20"/>
      <c r="S24" s="20"/>
      <c r="T24" s="20"/>
      <c r="U24" s="20"/>
      <c r="V24" s="20"/>
    </row>
    <row r="25" spans="1:22" ht="28.5" customHeight="1">
      <c r="A25" s="111"/>
      <c r="B25" s="107"/>
      <c r="C25" s="84"/>
      <c r="D25" s="66"/>
      <c r="E25" s="66"/>
      <c r="F25" s="61" t="s">
        <v>41</v>
      </c>
      <c r="G25" s="22">
        <f t="shared" si="2"/>
        <v>17370</v>
      </c>
      <c r="H25" s="22">
        <f t="shared" si="3"/>
        <v>0</v>
      </c>
      <c r="I25" s="22"/>
      <c r="J25" s="22"/>
      <c r="K25" s="21">
        <v>0</v>
      </c>
      <c r="L25" s="21">
        <v>0</v>
      </c>
      <c r="M25" s="21">
        <v>17370</v>
      </c>
      <c r="N25" s="74">
        <v>0</v>
      </c>
      <c r="O25" s="61"/>
      <c r="P25" s="61"/>
      <c r="Q25" s="110"/>
      <c r="R25" s="20"/>
      <c r="S25" s="20"/>
      <c r="T25" s="20"/>
      <c r="U25" s="20"/>
      <c r="V25" s="20"/>
    </row>
    <row r="26" spans="1:22" ht="27.75" customHeight="1">
      <c r="A26" s="112"/>
      <c r="B26" s="108"/>
      <c r="C26" s="85"/>
      <c r="D26" s="66"/>
      <c r="E26" s="66"/>
      <c r="F26" s="53" t="s">
        <v>42</v>
      </c>
      <c r="G26" s="22">
        <f t="shared" si="2"/>
        <v>17370</v>
      </c>
      <c r="H26" s="22">
        <f t="shared" si="3"/>
        <v>0</v>
      </c>
      <c r="I26" s="22"/>
      <c r="J26" s="22"/>
      <c r="K26" s="21">
        <v>0</v>
      </c>
      <c r="L26" s="21">
        <f>N26</f>
        <v>0</v>
      </c>
      <c r="M26" s="21">
        <v>17370</v>
      </c>
      <c r="N26" s="21">
        <v>0</v>
      </c>
      <c r="O26" s="61"/>
      <c r="P26" s="61"/>
      <c r="Q26" s="110"/>
      <c r="R26" s="20"/>
      <c r="S26" s="20"/>
      <c r="T26" s="20"/>
      <c r="U26" s="20"/>
      <c r="V26" s="20"/>
    </row>
    <row r="27" spans="1:22" ht="39.75" customHeight="1">
      <c r="A27" s="86" t="s">
        <v>31</v>
      </c>
      <c r="B27" s="106" t="s">
        <v>62</v>
      </c>
      <c r="C27" s="83" t="s">
        <v>85</v>
      </c>
      <c r="D27" s="65"/>
      <c r="E27" s="65"/>
      <c r="F27" s="52" t="s">
        <v>32</v>
      </c>
      <c r="G27" s="19">
        <f t="shared" si="2"/>
        <v>91018.8</v>
      </c>
      <c r="H27" s="19">
        <f t="shared" si="3"/>
        <v>45509.399999999994</v>
      </c>
      <c r="I27" s="19"/>
      <c r="J27" s="19"/>
      <c r="K27" s="19">
        <f>SUM(K28:K33)</f>
        <v>0</v>
      </c>
      <c r="L27" s="19">
        <f>SUM(L28:L33)</f>
        <v>0</v>
      </c>
      <c r="M27" s="19">
        <f>SUM(M28:M33)</f>
        <v>91018.8</v>
      </c>
      <c r="N27" s="19">
        <f>SUM(N28:N33)</f>
        <v>45509.399999999994</v>
      </c>
      <c r="O27" s="59"/>
      <c r="P27" s="59"/>
      <c r="Q27" s="109" t="s">
        <v>70</v>
      </c>
      <c r="R27" s="20"/>
      <c r="S27" s="20"/>
      <c r="T27" s="20"/>
      <c r="U27" s="20"/>
      <c r="V27" s="20"/>
    </row>
    <row r="28" spans="1:22" ht="27.75" customHeight="1">
      <c r="A28" s="111"/>
      <c r="B28" s="107"/>
      <c r="C28" s="84"/>
      <c r="D28" s="66"/>
      <c r="E28" s="66"/>
      <c r="F28" s="53" t="s">
        <v>23</v>
      </c>
      <c r="G28" s="22">
        <f t="shared" si="2"/>
        <v>15169.8</v>
      </c>
      <c r="H28" s="22">
        <f t="shared" si="3"/>
        <v>15169.8</v>
      </c>
      <c r="I28" s="22"/>
      <c r="J28" s="22"/>
      <c r="K28" s="21">
        <v>0</v>
      </c>
      <c r="L28" s="21">
        <v>0</v>
      </c>
      <c r="M28" s="74">
        <v>15169.8</v>
      </c>
      <c r="N28" s="21">
        <v>15169.8</v>
      </c>
      <c r="O28" s="61"/>
      <c r="P28" s="59"/>
      <c r="Q28" s="110"/>
      <c r="R28" s="20"/>
      <c r="S28" s="20"/>
      <c r="T28" s="20"/>
      <c r="U28" s="20"/>
      <c r="V28" s="20"/>
    </row>
    <row r="29" spans="1:22" ht="26.25" customHeight="1">
      <c r="A29" s="111"/>
      <c r="B29" s="107"/>
      <c r="C29" s="84"/>
      <c r="D29" s="66"/>
      <c r="E29" s="66"/>
      <c r="F29" s="61" t="s">
        <v>24</v>
      </c>
      <c r="G29" s="22">
        <f t="shared" si="2"/>
        <v>15169.8</v>
      </c>
      <c r="H29" s="22">
        <f t="shared" si="3"/>
        <v>15169.8</v>
      </c>
      <c r="I29" s="22"/>
      <c r="J29" s="22"/>
      <c r="K29" s="21">
        <v>0</v>
      </c>
      <c r="L29" s="21">
        <v>0</v>
      </c>
      <c r="M29" s="74">
        <v>15169.8</v>
      </c>
      <c r="N29" s="21">
        <v>15169.8</v>
      </c>
      <c r="O29" s="61"/>
      <c r="P29" s="59"/>
      <c r="Q29" s="110"/>
      <c r="R29" s="20"/>
      <c r="S29" s="20"/>
      <c r="T29" s="20"/>
      <c r="U29" s="20"/>
      <c r="V29" s="20"/>
    </row>
    <row r="30" spans="1:22" ht="23.25" customHeight="1">
      <c r="A30" s="111"/>
      <c r="B30" s="107"/>
      <c r="C30" s="84"/>
      <c r="D30" s="66" t="s">
        <v>72</v>
      </c>
      <c r="E30" s="66" t="s">
        <v>73</v>
      </c>
      <c r="F30" s="61" t="s">
        <v>39</v>
      </c>
      <c r="G30" s="22">
        <f t="shared" si="2"/>
        <v>15169.8</v>
      </c>
      <c r="H30" s="22">
        <f t="shared" si="3"/>
        <v>15169.8</v>
      </c>
      <c r="I30" s="21"/>
      <c r="J30" s="21"/>
      <c r="K30" s="21">
        <v>0</v>
      </c>
      <c r="L30" s="21">
        <v>0</v>
      </c>
      <c r="M30" s="74">
        <v>15169.8</v>
      </c>
      <c r="N30" s="21">
        <v>15169.8</v>
      </c>
      <c r="O30" s="59"/>
      <c r="P30" s="59"/>
      <c r="Q30" s="110"/>
      <c r="R30" s="20"/>
      <c r="S30" s="20"/>
      <c r="T30" s="20"/>
      <c r="U30" s="20"/>
      <c r="V30" s="20"/>
    </row>
    <row r="31" spans="1:22" ht="24" customHeight="1">
      <c r="A31" s="111"/>
      <c r="B31" s="107"/>
      <c r="C31" s="84"/>
      <c r="D31" s="66"/>
      <c r="E31" s="66"/>
      <c r="F31" s="61" t="s">
        <v>40</v>
      </c>
      <c r="G31" s="22">
        <f t="shared" si="2"/>
        <v>15169.8</v>
      </c>
      <c r="H31" s="22">
        <f t="shared" si="3"/>
        <v>0</v>
      </c>
      <c r="I31" s="21"/>
      <c r="J31" s="21"/>
      <c r="K31" s="21">
        <v>0</v>
      </c>
      <c r="L31" s="21">
        <v>0</v>
      </c>
      <c r="M31" s="74">
        <v>15169.8</v>
      </c>
      <c r="N31" s="21">
        <v>0</v>
      </c>
      <c r="O31" s="59"/>
      <c r="P31" s="59"/>
      <c r="Q31" s="110"/>
      <c r="R31" s="20"/>
      <c r="S31" s="20"/>
      <c r="T31" s="20"/>
      <c r="U31" s="20"/>
      <c r="V31" s="20"/>
    </row>
    <row r="32" spans="1:22" ht="28.5" customHeight="1">
      <c r="A32" s="111"/>
      <c r="B32" s="107"/>
      <c r="C32" s="84"/>
      <c r="D32" s="66"/>
      <c r="E32" s="66"/>
      <c r="F32" s="61" t="s">
        <v>41</v>
      </c>
      <c r="G32" s="22">
        <f t="shared" si="2"/>
        <v>15169.8</v>
      </c>
      <c r="H32" s="22">
        <f t="shared" si="3"/>
        <v>0</v>
      </c>
      <c r="I32" s="22"/>
      <c r="J32" s="22"/>
      <c r="K32" s="21">
        <v>0</v>
      </c>
      <c r="L32" s="21">
        <v>0</v>
      </c>
      <c r="M32" s="21">
        <v>15169.8</v>
      </c>
      <c r="N32" s="21">
        <v>0</v>
      </c>
      <c r="O32" s="61"/>
      <c r="P32" s="61"/>
      <c r="Q32" s="110"/>
      <c r="R32" s="20"/>
      <c r="S32" s="20"/>
      <c r="T32" s="20"/>
      <c r="U32" s="20"/>
      <c r="V32" s="20"/>
    </row>
    <row r="33" spans="1:22" ht="27.75" customHeight="1">
      <c r="A33" s="112"/>
      <c r="B33" s="108"/>
      <c r="C33" s="85"/>
      <c r="D33" s="66"/>
      <c r="E33" s="66"/>
      <c r="F33" s="53" t="s">
        <v>42</v>
      </c>
      <c r="G33" s="22">
        <f t="shared" si="2"/>
        <v>15169.8</v>
      </c>
      <c r="H33" s="22">
        <f t="shared" si="3"/>
        <v>0</v>
      </c>
      <c r="I33" s="22"/>
      <c r="J33" s="22"/>
      <c r="K33" s="21">
        <v>0</v>
      </c>
      <c r="L33" s="21">
        <v>0</v>
      </c>
      <c r="M33" s="21">
        <v>15169.8</v>
      </c>
      <c r="N33" s="21">
        <v>0</v>
      </c>
      <c r="O33" s="61"/>
      <c r="P33" s="61"/>
      <c r="Q33" s="110"/>
      <c r="R33" s="20"/>
      <c r="S33" s="20"/>
      <c r="T33" s="20"/>
      <c r="U33" s="20"/>
      <c r="V33" s="20"/>
    </row>
    <row r="34" spans="1:22" ht="39.75" customHeight="1">
      <c r="A34" s="86" t="s">
        <v>51</v>
      </c>
      <c r="B34" s="106" t="s">
        <v>50</v>
      </c>
      <c r="C34" s="83" t="s">
        <v>85</v>
      </c>
      <c r="D34" s="65"/>
      <c r="E34" s="65"/>
      <c r="F34" s="52" t="s">
        <v>32</v>
      </c>
      <c r="G34" s="19">
        <f t="shared" si="2"/>
        <v>196628.4</v>
      </c>
      <c r="H34" s="19">
        <f t="shared" si="3"/>
        <v>98314.20000000001</v>
      </c>
      <c r="I34" s="19"/>
      <c r="J34" s="19"/>
      <c r="K34" s="19">
        <f>SUM(K35:K40)</f>
        <v>0</v>
      </c>
      <c r="L34" s="19">
        <f>SUM(L35:L40)</f>
        <v>0</v>
      </c>
      <c r="M34" s="19">
        <f>SUM(M35:M40)</f>
        <v>196628.4</v>
      </c>
      <c r="N34" s="19">
        <f>SUM(N35:N40)</f>
        <v>98314.20000000001</v>
      </c>
      <c r="O34" s="59"/>
      <c r="P34" s="59"/>
      <c r="Q34" s="109" t="s">
        <v>69</v>
      </c>
      <c r="R34" s="20"/>
      <c r="S34" s="20"/>
      <c r="T34" s="20"/>
      <c r="U34" s="20"/>
      <c r="V34" s="20"/>
    </row>
    <row r="35" spans="1:22" ht="27.75" customHeight="1">
      <c r="A35" s="111"/>
      <c r="B35" s="107"/>
      <c r="C35" s="84"/>
      <c r="D35" s="66"/>
      <c r="E35" s="66"/>
      <c r="F35" s="53" t="s">
        <v>23</v>
      </c>
      <c r="G35" s="22">
        <f t="shared" si="2"/>
        <v>32771.4</v>
      </c>
      <c r="H35" s="22">
        <f t="shared" si="3"/>
        <v>32771.4</v>
      </c>
      <c r="I35" s="22"/>
      <c r="J35" s="22"/>
      <c r="K35" s="21">
        <v>0</v>
      </c>
      <c r="L35" s="21">
        <v>0</v>
      </c>
      <c r="M35" s="21">
        <v>32771.4</v>
      </c>
      <c r="N35" s="21">
        <v>32771.4</v>
      </c>
      <c r="O35" s="61"/>
      <c r="P35" s="59"/>
      <c r="Q35" s="110"/>
      <c r="R35" s="20"/>
      <c r="S35" s="20"/>
      <c r="T35" s="20"/>
      <c r="U35" s="20"/>
      <c r="V35" s="20"/>
    </row>
    <row r="36" spans="1:22" ht="26.25" customHeight="1">
      <c r="A36" s="111"/>
      <c r="B36" s="107"/>
      <c r="C36" s="84"/>
      <c r="D36" s="66" t="s">
        <v>72</v>
      </c>
      <c r="E36" s="66" t="s">
        <v>73</v>
      </c>
      <c r="F36" s="61" t="s">
        <v>24</v>
      </c>
      <c r="G36" s="22">
        <f t="shared" si="2"/>
        <v>32771.4</v>
      </c>
      <c r="H36" s="22">
        <f t="shared" si="3"/>
        <v>32771.4</v>
      </c>
      <c r="I36" s="22"/>
      <c r="J36" s="22"/>
      <c r="K36" s="21">
        <v>0</v>
      </c>
      <c r="L36" s="21">
        <v>0</v>
      </c>
      <c r="M36" s="21">
        <v>32771.4</v>
      </c>
      <c r="N36" s="21">
        <v>32771.4</v>
      </c>
      <c r="O36" s="61"/>
      <c r="P36" s="59"/>
      <c r="Q36" s="110"/>
      <c r="R36" s="20"/>
      <c r="S36" s="20"/>
      <c r="T36" s="20"/>
      <c r="U36" s="20"/>
      <c r="V36" s="20"/>
    </row>
    <row r="37" spans="1:22" ht="23.25" customHeight="1">
      <c r="A37" s="111"/>
      <c r="B37" s="107"/>
      <c r="C37" s="84"/>
      <c r="D37" s="66"/>
      <c r="E37" s="66"/>
      <c r="F37" s="61" t="s">
        <v>39</v>
      </c>
      <c r="G37" s="22">
        <f t="shared" si="2"/>
        <v>32771.4</v>
      </c>
      <c r="H37" s="22">
        <f t="shared" si="3"/>
        <v>32771.4</v>
      </c>
      <c r="I37" s="21"/>
      <c r="J37" s="21"/>
      <c r="K37" s="21">
        <v>0</v>
      </c>
      <c r="L37" s="21">
        <v>0</v>
      </c>
      <c r="M37" s="21">
        <v>32771.4</v>
      </c>
      <c r="N37" s="21">
        <v>32771.4</v>
      </c>
      <c r="O37" s="59"/>
      <c r="P37" s="59"/>
      <c r="Q37" s="110"/>
      <c r="R37" s="20"/>
      <c r="S37" s="20"/>
      <c r="T37" s="20"/>
      <c r="U37" s="20"/>
      <c r="V37" s="20"/>
    </row>
    <row r="38" spans="1:22" ht="24" customHeight="1">
      <c r="A38" s="111"/>
      <c r="B38" s="107"/>
      <c r="C38" s="84"/>
      <c r="D38" s="66"/>
      <c r="E38" s="66"/>
      <c r="F38" s="61" t="s">
        <v>40</v>
      </c>
      <c r="G38" s="22">
        <f t="shared" si="2"/>
        <v>32771.4</v>
      </c>
      <c r="H38" s="22">
        <f t="shared" si="3"/>
        <v>0</v>
      </c>
      <c r="I38" s="21"/>
      <c r="J38" s="21"/>
      <c r="K38" s="21">
        <v>0</v>
      </c>
      <c r="L38" s="21">
        <v>0</v>
      </c>
      <c r="M38" s="21">
        <v>32771.4</v>
      </c>
      <c r="N38" s="21">
        <v>0</v>
      </c>
      <c r="O38" s="59"/>
      <c r="P38" s="59"/>
      <c r="Q38" s="110"/>
      <c r="R38" s="20"/>
      <c r="S38" s="20"/>
      <c r="T38" s="20"/>
      <c r="U38" s="20"/>
      <c r="V38" s="20"/>
    </row>
    <row r="39" spans="1:22" ht="28.5" customHeight="1">
      <c r="A39" s="111"/>
      <c r="B39" s="107"/>
      <c r="C39" s="84"/>
      <c r="D39" s="66"/>
      <c r="E39" s="66"/>
      <c r="F39" s="61" t="s">
        <v>41</v>
      </c>
      <c r="G39" s="22">
        <f t="shared" si="2"/>
        <v>32771.4</v>
      </c>
      <c r="H39" s="22">
        <f t="shared" si="3"/>
        <v>0</v>
      </c>
      <c r="I39" s="22"/>
      <c r="J39" s="22"/>
      <c r="K39" s="21">
        <v>0</v>
      </c>
      <c r="L39" s="21">
        <v>0</v>
      </c>
      <c r="M39" s="21">
        <v>32771.4</v>
      </c>
      <c r="N39" s="21">
        <v>0</v>
      </c>
      <c r="O39" s="61"/>
      <c r="P39" s="61"/>
      <c r="Q39" s="110"/>
      <c r="R39" s="20"/>
      <c r="S39" s="20"/>
      <c r="T39" s="20"/>
      <c r="U39" s="20"/>
      <c r="V39" s="20"/>
    </row>
    <row r="40" spans="1:22" ht="27.75" customHeight="1">
      <c r="A40" s="112"/>
      <c r="B40" s="108"/>
      <c r="C40" s="85"/>
      <c r="D40" s="66"/>
      <c r="E40" s="66"/>
      <c r="F40" s="53" t="s">
        <v>42</v>
      </c>
      <c r="G40" s="22">
        <f t="shared" si="2"/>
        <v>32771.4</v>
      </c>
      <c r="H40" s="22">
        <f t="shared" si="3"/>
        <v>0</v>
      </c>
      <c r="I40" s="22"/>
      <c r="J40" s="22"/>
      <c r="K40" s="21">
        <v>0</v>
      </c>
      <c r="L40" s="21">
        <v>0</v>
      </c>
      <c r="M40" s="21">
        <v>32771.4</v>
      </c>
      <c r="N40" s="21">
        <v>0</v>
      </c>
      <c r="O40" s="61"/>
      <c r="P40" s="61"/>
      <c r="Q40" s="110"/>
      <c r="R40" s="20"/>
      <c r="S40" s="20"/>
      <c r="T40" s="20"/>
      <c r="U40" s="20"/>
      <c r="V40" s="20"/>
    </row>
    <row r="41" spans="1:22" ht="39.75" customHeight="1">
      <c r="A41" s="86" t="s">
        <v>52</v>
      </c>
      <c r="B41" s="106" t="s">
        <v>53</v>
      </c>
      <c r="C41" s="83" t="s">
        <v>85</v>
      </c>
      <c r="D41" s="65"/>
      <c r="E41" s="65"/>
      <c r="F41" s="52" t="s">
        <v>32</v>
      </c>
      <c r="G41" s="19">
        <f t="shared" si="2"/>
        <v>212104.8</v>
      </c>
      <c r="H41" s="19">
        <f t="shared" si="3"/>
        <v>103872.59999999999</v>
      </c>
      <c r="I41" s="19"/>
      <c r="J41" s="19"/>
      <c r="K41" s="19">
        <f>SUM(K42:K47)</f>
        <v>0</v>
      </c>
      <c r="L41" s="19">
        <f>SUM(L42:L47)</f>
        <v>0</v>
      </c>
      <c r="M41" s="19">
        <f>SUM(M42:M47)</f>
        <v>212104.8</v>
      </c>
      <c r="N41" s="19">
        <f>SUM(N42:N47)</f>
        <v>103872.59999999999</v>
      </c>
      <c r="O41" s="59"/>
      <c r="P41" s="59"/>
      <c r="Q41" s="109" t="s">
        <v>68</v>
      </c>
      <c r="R41" s="20"/>
      <c r="S41" s="20"/>
      <c r="T41" s="20"/>
      <c r="U41" s="20"/>
      <c r="V41" s="20"/>
    </row>
    <row r="42" spans="1:22" ht="27.75" customHeight="1">
      <c r="A42" s="111"/>
      <c r="B42" s="107"/>
      <c r="C42" s="84"/>
      <c r="D42" s="66"/>
      <c r="E42" s="66"/>
      <c r="F42" s="53" t="s">
        <v>23</v>
      </c>
      <c r="G42" s="22">
        <f t="shared" si="2"/>
        <v>34624.2</v>
      </c>
      <c r="H42" s="22">
        <f t="shared" si="3"/>
        <v>34624.2</v>
      </c>
      <c r="I42" s="22"/>
      <c r="J42" s="22"/>
      <c r="K42" s="21">
        <v>0</v>
      </c>
      <c r="L42" s="21">
        <v>0</v>
      </c>
      <c r="M42" s="74">
        <v>34624.2</v>
      </c>
      <c r="N42" s="21">
        <v>34624.2</v>
      </c>
      <c r="O42" s="61"/>
      <c r="P42" s="59"/>
      <c r="Q42" s="110"/>
      <c r="R42" s="20"/>
      <c r="S42" s="20"/>
      <c r="T42" s="20"/>
      <c r="U42" s="20"/>
      <c r="V42" s="20"/>
    </row>
    <row r="43" spans="1:22" ht="26.25" customHeight="1">
      <c r="A43" s="111"/>
      <c r="B43" s="107"/>
      <c r="C43" s="84"/>
      <c r="D43" s="66" t="s">
        <v>72</v>
      </c>
      <c r="E43" s="66" t="s">
        <v>73</v>
      </c>
      <c r="F43" s="61" t="s">
        <v>24</v>
      </c>
      <c r="G43" s="22">
        <f t="shared" si="2"/>
        <v>34624.2</v>
      </c>
      <c r="H43" s="22">
        <f t="shared" si="3"/>
        <v>34624.2</v>
      </c>
      <c r="I43" s="22"/>
      <c r="J43" s="22"/>
      <c r="K43" s="21">
        <v>0</v>
      </c>
      <c r="L43" s="21">
        <v>0</v>
      </c>
      <c r="M43" s="74">
        <v>34624.2</v>
      </c>
      <c r="N43" s="21">
        <v>34624.2</v>
      </c>
      <c r="O43" s="61"/>
      <c r="P43" s="59"/>
      <c r="Q43" s="110"/>
      <c r="R43" s="20"/>
      <c r="S43" s="20"/>
      <c r="T43" s="20"/>
      <c r="U43" s="20"/>
      <c r="V43" s="20"/>
    </row>
    <row r="44" spans="1:22" ht="23.25" customHeight="1">
      <c r="A44" s="111"/>
      <c r="B44" s="107"/>
      <c r="C44" s="84"/>
      <c r="D44" s="66"/>
      <c r="E44" s="66"/>
      <c r="F44" s="61" t="s">
        <v>39</v>
      </c>
      <c r="G44" s="22">
        <f t="shared" si="2"/>
        <v>34624.2</v>
      </c>
      <c r="H44" s="22">
        <f t="shared" si="3"/>
        <v>34624.2</v>
      </c>
      <c r="I44" s="21"/>
      <c r="J44" s="21"/>
      <c r="K44" s="21">
        <v>0</v>
      </c>
      <c r="L44" s="21">
        <v>0</v>
      </c>
      <c r="M44" s="74">
        <v>34624.2</v>
      </c>
      <c r="N44" s="21">
        <v>34624.2</v>
      </c>
      <c r="O44" s="59"/>
      <c r="P44" s="59"/>
      <c r="Q44" s="110"/>
      <c r="R44" s="20"/>
      <c r="S44" s="20"/>
      <c r="T44" s="20"/>
      <c r="U44" s="20"/>
      <c r="V44" s="20"/>
    </row>
    <row r="45" spans="1:22" ht="24" customHeight="1">
      <c r="A45" s="111"/>
      <c r="B45" s="107"/>
      <c r="C45" s="84"/>
      <c r="D45" s="66"/>
      <c r="E45" s="66"/>
      <c r="F45" s="61" t="s">
        <v>40</v>
      </c>
      <c r="G45" s="22">
        <f t="shared" si="2"/>
        <v>36077.4</v>
      </c>
      <c r="H45" s="22">
        <f t="shared" si="3"/>
        <v>0</v>
      </c>
      <c r="I45" s="21"/>
      <c r="J45" s="21"/>
      <c r="K45" s="21">
        <v>0</v>
      </c>
      <c r="L45" s="21">
        <v>0</v>
      </c>
      <c r="M45" s="74">
        <v>36077.4</v>
      </c>
      <c r="N45" s="21">
        <v>0</v>
      </c>
      <c r="O45" s="59"/>
      <c r="P45" s="59"/>
      <c r="Q45" s="110"/>
      <c r="R45" s="20"/>
      <c r="S45" s="20"/>
      <c r="T45" s="20"/>
      <c r="U45" s="20"/>
      <c r="V45" s="20"/>
    </row>
    <row r="46" spans="1:22" ht="28.5" customHeight="1">
      <c r="A46" s="111"/>
      <c r="B46" s="107"/>
      <c r="C46" s="84"/>
      <c r="D46" s="66"/>
      <c r="E46" s="66"/>
      <c r="F46" s="61" t="s">
        <v>41</v>
      </c>
      <c r="G46" s="22">
        <f t="shared" si="2"/>
        <v>36077.4</v>
      </c>
      <c r="H46" s="22">
        <f t="shared" si="3"/>
        <v>0</v>
      </c>
      <c r="I46" s="22"/>
      <c r="J46" s="22"/>
      <c r="K46" s="21">
        <v>0</v>
      </c>
      <c r="L46" s="21">
        <v>0</v>
      </c>
      <c r="M46" s="74">
        <v>36077.4</v>
      </c>
      <c r="N46" s="21">
        <v>0</v>
      </c>
      <c r="O46" s="61"/>
      <c r="P46" s="61"/>
      <c r="Q46" s="110"/>
      <c r="R46" s="20"/>
      <c r="S46" s="20"/>
      <c r="T46" s="20"/>
      <c r="U46" s="20"/>
      <c r="V46" s="20"/>
    </row>
    <row r="47" spans="1:22" ht="27.75" customHeight="1">
      <c r="A47" s="112"/>
      <c r="B47" s="108"/>
      <c r="C47" s="85"/>
      <c r="D47" s="66"/>
      <c r="E47" s="66"/>
      <c r="F47" s="53" t="s">
        <v>42</v>
      </c>
      <c r="G47" s="22">
        <f t="shared" si="2"/>
        <v>36077.4</v>
      </c>
      <c r="H47" s="22">
        <f t="shared" si="3"/>
        <v>0</v>
      </c>
      <c r="I47" s="22"/>
      <c r="J47" s="22"/>
      <c r="K47" s="21">
        <v>0</v>
      </c>
      <c r="L47" s="21">
        <v>0</v>
      </c>
      <c r="M47" s="74">
        <v>36077.4</v>
      </c>
      <c r="N47" s="21">
        <v>0</v>
      </c>
      <c r="O47" s="61"/>
      <c r="P47" s="61"/>
      <c r="Q47" s="110"/>
      <c r="R47" s="20"/>
      <c r="S47" s="20"/>
      <c r="T47" s="20"/>
      <c r="U47" s="20"/>
      <c r="V47" s="20"/>
    </row>
    <row r="48" spans="1:22" ht="21.75" customHeight="1">
      <c r="A48" s="86" t="s">
        <v>54</v>
      </c>
      <c r="B48" s="106" t="s">
        <v>64</v>
      </c>
      <c r="C48" s="83" t="s">
        <v>86</v>
      </c>
      <c r="D48" s="65"/>
      <c r="E48" s="65"/>
      <c r="F48" s="52" t="s">
        <v>32</v>
      </c>
      <c r="G48" s="19">
        <f t="shared" si="2"/>
        <v>104832</v>
      </c>
      <c r="H48" s="19">
        <f t="shared" si="3"/>
        <v>52416</v>
      </c>
      <c r="I48" s="19"/>
      <c r="J48" s="19"/>
      <c r="K48" s="19">
        <f>SUM(K49:K54)</f>
        <v>0</v>
      </c>
      <c r="L48" s="19">
        <f>SUM(L49:L54)</f>
        <v>0</v>
      </c>
      <c r="M48" s="19">
        <f>SUM(M49:M54)</f>
        <v>104832</v>
      </c>
      <c r="N48" s="19">
        <f>SUM(N49:N54)</f>
        <v>52416</v>
      </c>
      <c r="O48" s="59"/>
      <c r="P48" s="59"/>
      <c r="Q48" s="109" t="s">
        <v>71</v>
      </c>
      <c r="R48" s="20"/>
      <c r="S48" s="20"/>
      <c r="T48" s="20"/>
      <c r="U48" s="20"/>
      <c r="V48" s="20"/>
    </row>
    <row r="49" spans="1:22" ht="19.5" customHeight="1">
      <c r="A49" s="111"/>
      <c r="B49" s="107"/>
      <c r="C49" s="84"/>
      <c r="D49" s="66"/>
      <c r="E49" s="66"/>
      <c r="F49" s="53" t="s">
        <v>23</v>
      </c>
      <c r="G49" s="22">
        <f t="shared" si="2"/>
        <v>17472</v>
      </c>
      <c r="H49" s="22">
        <f t="shared" si="3"/>
        <v>17472</v>
      </c>
      <c r="I49" s="22"/>
      <c r="J49" s="22"/>
      <c r="K49" s="21">
        <v>0</v>
      </c>
      <c r="L49" s="21">
        <v>0</v>
      </c>
      <c r="M49" s="74">
        <v>17472</v>
      </c>
      <c r="N49" s="21">
        <v>17472</v>
      </c>
      <c r="O49" s="61"/>
      <c r="P49" s="59"/>
      <c r="Q49" s="110"/>
      <c r="R49" s="20"/>
      <c r="S49" s="20"/>
      <c r="T49" s="20"/>
      <c r="U49" s="20"/>
      <c r="V49" s="20"/>
    </row>
    <row r="50" spans="1:22" ht="15.75" customHeight="1">
      <c r="A50" s="111"/>
      <c r="B50" s="107"/>
      <c r="C50" s="84"/>
      <c r="D50" s="66" t="s">
        <v>72</v>
      </c>
      <c r="E50" s="66" t="s">
        <v>73</v>
      </c>
      <c r="F50" s="61" t="s">
        <v>24</v>
      </c>
      <c r="G50" s="22">
        <f t="shared" si="2"/>
        <v>17472</v>
      </c>
      <c r="H50" s="22">
        <f t="shared" si="3"/>
        <v>17472</v>
      </c>
      <c r="I50" s="22"/>
      <c r="J50" s="22"/>
      <c r="K50" s="21">
        <v>0</v>
      </c>
      <c r="L50" s="21">
        <v>0</v>
      </c>
      <c r="M50" s="21">
        <v>17472</v>
      </c>
      <c r="N50" s="21">
        <v>17472</v>
      </c>
      <c r="O50" s="61"/>
      <c r="P50" s="59"/>
      <c r="Q50" s="110"/>
      <c r="R50" s="20"/>
      <c r="S50" s="20"/>
      <c r="T50" s="20"/>
      <c r="U50" s="20"/>
      <c r="V50" s="20"/>
    </row>
    <row r="51" spans="1:22" ht="14.25" customHeight="1">
      <c r="A51" s="111"/>
      <c r="B51" s="107"/>
      <c r="C51" s="84"/>
      <c r="D51" s="66"/>
      <c r="E51" s="66"/>
      <c r="F51" s="61" t="s">
        <v>39</v>
      </c>
      <c r="G51" s="22">
        <f t="shared" si="2"/>
        <v>17472</v>
      </c>
      <c r="H51" s="22">
        <f t="shared" si="3"/>
        <v>17472</v>
      </c>
      <c r="I51" s="21"/>
      <c r="J51" s="21"/>
      <c r="K51" s="21">
        <v>0</v>
      </c>
      <c r="L51" s="21">
        <v>0</v>
      </c>
      <c r="M51" s="21">
        <v>17472</v>
      </c>
      <c r="N51" s="21">
        <v>17472</v>
      </c>
      <c r="O51" s="59"/>
      <c r="P51" s="59"/>
      <c r="Q51" s="110"/>
      <c r="R51" s="20"/>
      <c r="S51" s="20"/>
      <c r="T51" s="20"/>
      <c r="U51" s="20"/>
      <c r="V51" s="20"/>
    </row>
    <row r="52" spans="1:22" ht="16.5" customHeight="1">
      <c r="A52" s="111"/>
      <c r="B52" s="107"/>
      <c r="C52" s="84"/>
      <c r="D52" s="66"/>
      <c r="E52" s="66"/>
      <c r="F52" s="61" t="s">
        <v>40</v>
      </c>
      <c r="G52" s="22">
        <f t="shared" si="2"/>
        <v>17472</v>
      </c>
      <c r="H52" s="22">
        <f t="shared" si="3"/>
        <v>0</v>
      </c>
      <c r="I52" s="21"/>
      <c r="J52" s="21"/>
      <c r="K52" s="21">
        <v>0</v>
      </c>
      <c r="L52" s="21">
        <v>0</v>
      </c>
      <c r="M52" s="21">
        <v>17472</v>
      </c>
      <c r="N52" s="21">
        <v>0</v>
      </c>
      <c r="O52" s="59"/>
      <c r="P52" s="59"/>
      <c r="Q52" s="110"/>
      <c r="R52" s="20"/>
      <c r="S52" s="20"/>
      <c r="T52" s="20"/>
      <c r="U52" s="20"/>
      <c r="V52" s="20"/>
    </row>
    <row r="53" spans="1:22" ht="16.5" customHeight="1">
      <c r="A53" s="111"/>
      <c r="B53" s="107"/>
      <c r="C53" s="84"/>
      <c r="D53" s="66"/>
      <c r="E53" s="66"/>
      <c r="F53" s="61" t="s">
        <v>41</v>
      </c>
      <c r="G53" s="22">
        <f aca="true" t="shared" si="4" ref="G53:G75">K53+M53</f>
        <v>17472</v>
      </c>
      <c r="H53" s="22">
        <f aca="true" t="shared" si="5" ref="H53:H75">L53+N53</f>
        <v>0</v>
      </c>
      <c r="I53" s="22"/>
      <c r="J53" s="22"/>
      <c r="K53" s="21">
        <v>0</v>
      </c>
      <c r="L53" s="21">
        <v>0</v>
      </c>
      <c r="M53" s="21">
        <v>17472</v>
      </c>
      <c r="N53" s="21">
        <v>0</v>
      </c>
      <c r="O53" s="61"/>
      <c r="P53" s="61"/>
      <c r="Q53" s="110"/>
      <c r="R53" s="20"/>
      <c r="S53" s="20"/>
      <c r="T53" s="20"/>
      <c r="U53" s="20"/>
      <c r="V53" s="20"/>
    </row>
    <row r="54" spans="1:22" ht="17.25" customHeight="1">
      <c r="A54" s="112"/>
      <c r="B54" s="108"/>
      <c r="C54" s="85"/>
      <c r="D54" s="66"/>
      <c r="E54" s="66"/>
      <c r="F54" s="53" t="s">
        <v>42</v>
      </c>
      <c r="G54" s="22">
        <f t="shared" si="4"/>
        <v>17472</v>
      </c>
      <c r="H54" s="22">
        <f t="shared" si="5"/>
        <v>0</v>
      </c>
      <c r="I54" s="22"/>
      <c r="J54" s="22"/>
      <c r="K54" s="21">
        <v>0</v>
      </c>
      <c r="L54" s="21">
        <v>0</v>
      </c>
      <c r="M54" s="21">
        <v>17472</v>
      </c>
      <c r="N54" s="21">
        <v>0</v>
      </c>
      <c r="O54" s="61"/>
      <c r="P54" s="61"/>
      <c r="Q54" s="110"/>
      <c r="R54" s="20"/>
      <c r="S54" s="20"/>
      <c r="T54" s="20"/>
      <c r="U54" s="20"/>
      <c r="V54" s="20"/>
    </row>
    <row r="55" spans="1:22" ht="21.75" customHeight="1">
      <c r="A55" s="86" t="s">
        <v>58</v>
      </c>
      <c r="B55" s="106" t="s">
        <v>63</v>
      </c>
      <c r="C55" s="83" t="s">
        <v>86</v>
      </c>
      <c r="D55" s="65"/>
      <c r="E55" s="65"/>
      <c r="F55" s="52" t="s">
        <v>32</v>
      </c>
      <c r="G55" s="19">
        <f t="shared" si="4"/>
        <v>130228.8</v>
      </c>
      <c r="H55" s="19">
        <f t="shared" si="5"/>
        <v>65114.42</v>
      </c>
      <c r="I55" s="19"/>
      <c r="J55" s="19"/>
      <c r="K55" s="19">
        <f>SUM(K56:K61)</f>
        <v>0</v>
      </c>
      <c r="L55" s="19">
        <f>SUM(L56:L61)</f>
        <v>0</v>
      </c>
      <c r="M55" s="19">
        <f>SUM(M56:M61)</f>
        <v>130228.8</v>
      </c>
      <c r="N55" s="19">
        <f>SUM(N56:N61)</f>
        <v>65114.42</v>
      </c>
      <c r="O55" s="59"/>
      <c r="P55" s="59"/>
      <c r="Q55" s="109" t="s">
        <v>70</v>
      </c>
      <c r="R55" s="20"/>
      <c r="S55" s="20"/>
      <c r="T55" s="20"/>
      <c r="U55" s="20"/>
      <c r="V55" s="20"/>
    </row>
    <row r="56" spans="1:22" ht="16.5" customHeight="1">
      <c r="A56" s="111"/>
      <c r="B56" s="107"/>
      <c r="C56" s="84"/>
      <c r="D56" s="66"/>
      <c r="E56" s="66"/>
      <c r="F56" s="53" t="s">
        <v>23</v>
      </c>
      <c r="G56" s="22">
        <f t="shared" si="4"/>
        <v>21704.8</v>
      </c>
      <c r="H56" s="22">
        <f t="shared" si="5"/>
        <v>21704.82</v>
      </c>
      <c r="I56" s="22"/>
      <c r="J56" s="22"/>
      <c r="K56" s="21">
        <v>0</v>
      </c>
      <c r="L56" s="21">
        <v>0</v>
      </c>
      <c r="M56" s="74">
        <v>21704.8</v>
      </c>
      <c r="N56" s="21">
        <v>21704.82</v>
      </c>
      <c r="O56" s="61"/>
      <c r="P56" s="59"/>
      <c r="Q56" s="110"/>
      <c r="R56" s="20"/>
      <c r="S56" s="20"/>
      <c r="T56" s="20"/>
      <c r="U56" s="20"/>
      <c r="V56" s="20"/>
    </row>
    <row r="57" spans="1:22" ht="19.5" customHeight="1">
      <c r="A57" s="111"/>
      <c r="B57" s="107"/>
      <c r="C57" s="84"/>
      <c r="D57" s="66" t="s">
        <v>72</v>
      </c>
      <c r="E57" s="66" t="s">
        <v>73</v>
      </c>
      <c r="F57" s="61" t="s">
        <v>24</v>
      </c>
      <c r="G57" s="22">
        <f t="shared" si="4"/>
        <v>21704.8</v>
      </c>
      <c r="H57" s="22">
        <f t="shared" si="5"/>
        <v>21704.8</v>
      </c>
      <c r="I57" s="22"/>
      <c r="J57" s="22"/>
      <c r="K57" s="21">
        <v>0</v>
      </c>
      <c r="L57" s="21">
        <v>0</v>
      </c>
      <c r="M57" s="74">
        <v>21704.8</v>
      </c>
      <c r="N57" s="21">
        <v>21704.8</v>
      </c>
      <c r="O57" s="61"/>
      <c r="P57" s="59"/>
      <c r="Q57" s="110"/>
      <c r="R57" s="20"/>
      <c r="S57" s="20"/>
      <c r="T57" s="20"/>
      <c r="U57" s="20"/>
      <c r="V57" s="20"/>
    </row>
    <row r="58" spans="1:22" ht="14.25" customHeight="1">
      <c r="A58" s="111"/>
      <c r="B58" s="107"/>
      <c r="C58" s="84"/>
      <c r="D58" s="66"/>
      <c r="E58" s="66"/>
      <c r="F58" s="61" t="s">
        <v>39</v>
      </c>
      <c r="G58" s="22">
        <f t="shared" si="4"/>
        <v>21704.8</v>
      </c>
      <c r="H58" s="22">
        <f t="shared" si="5"/>
        <v>21704.8</v>
      </c>
      <c r="I58" s="21"/>
      <c r="J58" s="21"/>
      <c r="K58" s="21">
        <v>0</v>
      </c>
      <c r="L58" s="21">
        <v>0</v>
      </c>
      <c r="M58" s="74">
        <v>21704.8</v>
      </c>
      <c r="N58" s="21">
        <v>21704.8</v>
      </c>
      <c r="O58" s="59"/>
      <c r="P58" s="59"/>
      <c r="Q58" s="110"/>
      <c r="R58" s="20"/>
      <c r="S58" s="20"/>
      <c r="T58" s="20"/>
      <c r="U58" s="20"/>
      <c r="V58" s="20"/>
    </row>
    <row r="59" spans="1:22" ht="18" customHeight="1">
      <c r="A59" s="111"/>
      <c r="B59" s="107"/>
      <c r="C59" s="84"/>
      <c r="D59" s="66"/>
      <c r="E59" s="66"/>
      <c r="F59" s="61" t="s">
        <v>40</v>
      </c>
      <c r="G59" s="22">
        <f t="shared" si="4"/>
        <v>21704.8</v>
      </c>
      <c r="H59" s="22">
        <f t="shared" si="5"/>
        <v>0</v>
      </c>
      <c r="I59" s="21"/>
      <c r="J59" s="21"/>
      <c r="K59" s="21">
        <v>0</v>
      </c>
      <c r="L59" s="21">
        <v>0</v>
      </c>
      <c r="M59" s="74">
        <v>21704.8</v>
      </c>
      <c r="N59" s="21">
        <v>0</v>
      </c>
      <c r="O59" s="59"/>
      <c r="P59" s="59"/>
      <c r="Q59" s="110"/>
      <c r="R59" s="20"/>
      <c r="S59" s="20"/>
      <c r="T59" s="20"/>
      <c r="U59" s="20"/>
      <c r="V59" s="20"/>
    </row>
    <row r="60" spans="1:22" ht="18.75" customHeight="1">
      <c r="A60" s="111"/>
      <c r="B60" s="107"/>
      <c r="C60" s="84"/>
      <c r="D60" s="66"/>
      <c r="E60" s="66"/>
      <c r="F60" s="61" t="s">
        <v>41</v>
      </c>
      <c r="G60" s="22">
        <f t="shared" si="4"/>
        <v>21704.8</v>
      </c>
      <c r="H60" s="22">
        <f t="shared" si="5"/>
        <v>0</v>
      </c>
      <c r="I60" s="22"/>
      <c r="J60" s="22"/>
      <c r="K60" s="21">
        <v>0</v>
      </c>
      <c r="L60" s="21">
        <v>0</v>
      </c>
      <c r="M60" s="74">
        <v>21704.8</v>
      </c>
      <c r="N60" s="21">
        <v>0</v>
      </c>
      <c r="O60" s="61"/>
      <c r="P60" s="61"/>
      <c r="Q60" s="110"/>
      <c r="R60" s="20"/>
      <c r="S60" s="20"/>
      <c r="T60" s="20"/>
      <c r="U60" s="20"/>
      <c r="V60" s="20"/>
    </row>
    <row r="61" spans="1:22" ht="20.25" customHeight="1">
      <c r="A61" s="112"/>
      <c r="B61" s="108"/>
      <c r="C61" s="85"/>
      <c r="D61" s="66"/>
      <c r="E61" s="66"/>
      <c r="F61" s="53" t="s">
        <v>42</v>
      </c>
      <c r="G61" s="22">
        <f t="shared" si="4"/>
        <v>21704.8</v>
      </c>
      <c r="H61" s="22">
        <f t="shared" si="5"/>
        <v>0</v>
      </c>
      <c r="I61" s="22"/>
      <c r="J61" s="22"/>
      <c r="K61" s="21">
        <v>0</v>
      </c>
      <c r="L61" s="21">
        <v>0</v>
      </c>
      <c r="M61" s="74">
        <v>21704.8</v>
      </c>
      <c r="N61" s="21">
        <v>0</v>
      </c>
      <c r="O61" s="61"/>
      <c r="P61" s="61"/>
      <c r="Q61" s="110"/>
      <c r="R61" s="20"/>
      <c r="S61" s="20"/>
      <c r="T61" s="20"/>
      <c r="U61" s="20"/>
      <c r="V61" s="20"/>
    </row>
    <row r="62" spans="1:22" ht="26.25" customHeight="1">
      <c r="A62" s="86" t="s">
        <v>59</v>
      </c>
      <c r="B62" s="106" t="s">
        <v>65</v>
      </c>
      <c r="C62" s="83" t="s">
        <v>86</v>
      </c>
      <c r="D62" s="65"/>
      <c r="E62" s="65"/>
      <c r="F62" s="52" t="s">
        <v>32</v>
      </c>
      <c r="G62" s="19">
        <f t="shared" si="4"/>
        <v>126230.4</v>
      </c>
      <c r="H62" s="19">
        <f t="shared" si="5"/>
        <v>63115.22</v>
      </c>
      <c r="I62" s="19"/>
      <c r="J62" s="19"/>
      <c r="K62" s="19">
        <f>SUM(K63:K68)</f>
        <v>0</v>
      </c>
      <c r="L62" s="19">
        <f>SUM(L63:L68)</f>
        <v>0</v>
      </c>
      <c r="M62" s="19">
        <f>SUM(M63:M68)</f>
        <v>126230.4</v>
      </c>
      <c r="N62" s="19">
        <f>SUM(N63:N68)</f>
        <v>63115.22</v>
      </c>
      <c r="O62" s="59"/>
      <c r="P62" s="59"/>
      <c r="Q62" s="109" t="s">
        <v>69</v>
      </c>
      <c r="R62" s="20"/>
      <c r="S62" s="20"/>
      <c r="T62" s="20"/>
      <c r="U62" s="20"/>
      <c r="V62" s="20"/>
    </row>
    <row r="63" spans="1:22" ht="18" customHeight="1">
      <c r="A63" s="111"/>
      <c r="B63" s="107"/>
      <c r="C63" s="84"/>
      <c r="D63" s="66"/>
      <c r="E63" s="66"/>
      <c r="F63" s="53" t="s">
        <v>23</v>
      </c>
      <c r="G63" s="22">
        <f t="shared" si="4"/>
        <v>21038.4</v>
      </c>
      <c r="H63" s="22">
        <f t="shared" si="5"/>
        <v>21038.42</v>
      </c>
      <c r="I63" s="22"/>
      <c r="J63" s="22"/>
      <c r="K63" s="21">
        <v>0</v>
      </c>
      <c r="L63" s="21">
        <v>0</v>
      </c>
      <c r="M63" s="74">
        <v>21038.4</v>
      </c>
      <c r="N63" s="21">
        <v>21038.42</v>
      </c>
      <c r="O63" s="61"/>
      <c r="P63" s="59"/>
      <c r="Q63" s="110"/>
      <c r="R63" s="20"/>
      <c r="S63" s="20"/>
      <c r="T63" s="20"/>
      <c r="U63" s="20"/>
      <c r="V63" s="20"/>
    </row>
    <row r="64" spans="1:22" ht="18.75" customHeight="1">
      <c r="A64" s="111"/>
      <c r="B64" s="107"/>
      <c r="C64" s="84"/>
      <c r="D64" s="66" t="s">
        <v>72</v>
      </c>
      <c r="E64" s="66" t="s">
        <v>73</v>
      </c>
      <c r="F64" s="61" t="s">
        <v>24</v>
      </c>
      <c r="G64" s="22">
        <f t="shared" si="4"/>
        <v>21038.4</v>
      </c>
      <c r="H64" s="22">
        <f t="shared" si="5"/>
        <v>21038.4</v>
      </c>
      <c r="I64" s="22"/>
      <c r="J64" s="22"/>
      <c r="K64" s="21">
        <v>0</v>
      </c>
      <c r="L64" s="21">
        <v>0</v>
      </c>
      <c r="M64" s="74">
        <v>21038.4</v>
      </c>
      <c r="N64" s="21">
        <v>21038.4</v>
      </c>
      <c r="O64" s="61"/>
      <c r="P64" s="59"/>
      <c r="Q64" s="110"/>
      <c r="R64" s="20"/>
      <c r="S64" s="20"/>
      <c r="T64" s="20"/>
      <c r="U64" s="20"/>
      <c r="V64" s="20"/>
    </row>
    <row r="65" spans="1:22" ht="18" customHeight="1">
      <c r="A65" s="111"/>
      <c r="B65" s="107"/>
      <c r="C65" s="84"/>
      <c r="D65" s="66"/>
      <c r="E65" s="66"/>
      <c r="F65" s="61" t="s">
        <v>39</v>
      </c>
      <c r="G65" s="22">
        <f t="shared" si="4"/>
        <v>21038.4</v>
      </c>
      <c r="H65" s="22">
        <f t="shared" si="5"/>
        <v>21038.4</v>
      </c>
      <c r="I65" s="21"/>
      <c r="J65" s="21"/>
      <c r="K65" s="21">
        <v>0</v>
      </c>
      <c r="L65" s="21">
        <v>0</v>
      </c>
      <c r="M65" s="74">
        <v>21038.4</v>
      </c>
      <c r="N65" s="21">
        <v>21038.4</v>
      </c>
      <c r="O65" s="59"/>
      <c r="P65" s="59"/>
      <c r="Q65" s="110"/>
      <c r="R65" s="20"/>
      <c r="S65" s="20"/>
      <c r="T65" s="20"/>
      <c r="U65" s="20"/>
      <c r="V65" s="20"/>
    </row>
    <row r="66" spans="1:22" ht="16.5" customHeight="1">
      <c r="A66" s="111"/>
      <c r="B66" s="107"/>
      <c r="C66" s="84"/>
      <c r="D66" s="66"/>
      <c r="E66" s="66"/>
      <c r="F66" s="61" t="s">
        <v>40</v>
      </c>
      <c r="G66" s="22">
        <f t="shared" si="4"/>
        <v>21038.4</v>
      </c>
      <c r="H66" s="22">
        <f t="shared" si="5"/>
        <v>0</v>
      </c>
      <c r="I66" s="21"/>
      <c r="J66" s="21"/>
      <c r="K66" s="21">
        <v>0</v>
      </c>
      <c r="L66" s="21">
        <v>0</v>
      </c>
      <c r="M66" s="74">
        <v>21038.4</v>
      </c>
      <c r="N66" s="21">
        <v>0</v>
      </c>
      <c r="O66" s="59"/>
      <c r="P66" s="59"/>
      <c r="Q66" s="110"/>
      <c r="R66" s="20"/>
      <c r="S66" s="20"/>
      <c r="T66" s="20"/>
      <c r="U66" s="20"/>
      <c r="V66" s="20"/>
    </row>
    <row r="67" spans="1:22" ht="19.5" customHeight="1">
      <c r="A67" s="111"/>
      <c r="B67" s="107"/>
      <c r="C67" s="84"/>
      <c r="D67" s="66"/>
      <c r="E67" s="66"/>
      <c r="F67" s="61" t="s">
        <v>41</v>
      </c>
      <c r="G67" s="22">
        <f t="shared" si="4"/>
        <v>21038.4</v>
      </c>
      <c r="H67" s="22">
        <f t="shared" si="5"/>
        <v>0</v>
      </c>
      <c r="I67" s="22"/>
      <c r="J67" s="22"/>
      <c r="K67" s="21">
        <v>0</v>
      </c>
      <c r="L67" s="21">
        <v>0</v>
      </c>
      <c r="M67" s="74">
        <v>21038.4</v>
      </c>
      <c r="N67" s="21">
        <v>0</v>
      </c>
      <c r="O67" s="61"/>
      <c r="P67" s="61"/>
      <c r="Q67" s="110"/>
      <c r="R67" s="20"/>
      <c r="S67" s="20"/>
      <c r="T67" s="20"/>
      <c r="U67" s="20"/>
      <c r="V67" s="20"/>
    </row>
    <row r="68" spans="1:22" ht="15.75" customHeight="1">
      <c r="A68" s="112"/>
      <c r="B68" s="108"/>
      <c r="C68" s="85"/>
      <c r="D68" s="66"/>
      <c r="E68" s="66"/>
      <c r="F68" s="53" t="s">
        <v>42</v>
      </c>
      <c r="G68" s="22">
        <f t="shared" si="4"/>
        <v>21038.4</v>
      </c>
      <c r="H68" s="22">
        <f t="shared" si="5"/>
        <v>0</v>
      </c>
      <c r="I68" s="22"/>
      <c r="J68" s="22"/>
      <c r="K68" s="21">
        <v>0</v>
      </c>
      <c r="L68" s="21">
        <v>0</v>
      </c>
      <c r="M68" s="74">
        <v>21038.4</v>
      </c>
      <c r="N68" s="21">
        <v>0</v>
      </c>
      <c r="O68" s="61"/>
      <c r="P68" s="61"/>
      <c r="Q68" s="110"/>
      <c r="R68" s="20"/>
      <c r="S68" s="20"/>
      <c r="T68" s="20"/>
      <c r="U68" s="20"/>
      <c r="V68" s="20"/>
    </row>
    <row r="69" spans="1:22" ht="27" customHeight="1">
      <c r="A69" s="86" t="s">
        <v>60</v>
      </c>
      <c r="B69" s="106" t="s">
        <v>66</v>
      </c>
      <c r="C69" s="83" t="s">
        <v>86</v>
      </c>
      <c r="D69" s="65"/>
      <c r="E69" s="65"/>
      <c r="F69" s="52" t="s">
        <v>32</v>
      </c>
      <c r="G69" s="19">
        <f t="shared" si="4"/>
        <v>187000.2</v>
      </c>
      <c r="H69" s="19">
        <f t="shared" si="5"/>
        <v>94802.4</v>
      </c>
      <c r="I69" s="19"/>
      <c r="J69" s="19"/>
      <c r="K69" s="19">
        <f>SUM(K70:K75)</f>
        <v>0</v>
      </c>
      <c r="L69" s="19">
        <f>SUM(L70:L75)</f>
        <v>0</v>
      </c>
      <c r="M69" s="19">
        <f>SUM(M70:M75)</f>
        <v>187000.2</v>
      </c>
      <c r="N69" s="19">
        <f>SUM(N70:N75)</f>
        <v>94802.4</v>
      </c>
      <c r="O69" s="59"/>
      <c r="P69" s="59"/>
      <c r="Q69" s="109" t="s">
        <v>68</v>
      </c>
      <c r="R69" s="20"/>
      <c r="S69" s="20"/>
      <c r="T69" s="20"/>
      <c r="U69" s="20"/>
      <c r="V69" s="20"/>
    </row>
    <row r="70" spans="1:22" ht="21" customHeight="1">
      <c r="A70" s="111"/>
      <c r="B70" s="107"/>
      <c r="C70" s="84"/>
      <c r="D70" s="66"/>
      <c r="E70" s="66"/>
      <c r="F70" s="53" t="s">
        <v>23</v>
      </c>
      <c r="G70" s="22">
        <f t="shared" si="4"/>
        <v>31600.8</v>
      </c>
      <c r="H70" s="22">
        <f t="shared" si="5"/>
        <v>31600.8</v>
      </c>
      <c r="I70" s="22"/>
      <c r="J70" s="22"/>
      <c r="K70" s="21">
        <v>0</v>
      </c>
      <c r="L70" s="21">
        <v>0</v>
      </c>
      <c r="M70" s="21">
        <v>31600.8</v>
      </c>
      <c r="N70" s="21">
        <v>31600.8</v>
      </c>
      <c r="O70" s="61"/>
      <c r="P70" s="59"/>
      <c r="Q70" s="110"/>
      <c r="R70" s="20"/>
      <c r="S70" s="20"/>
      <c r="T70" s="20"/>
      <c r="U70" s="20"/>
      <c r="V70" s="20"/>
    </row>
    <row r="71" spans="1:22" ht="18.75" customHeight="1">
      <c r="A71" s="111"/>
      <c r="B71" s="107"/>
      <c r="C71" s="84"/>
      <c r="D71" s="66"/>
      <c r="E71" s="66"/>
      <c r="F71" s="61" t="s">
        <v>24</v>
      </c>
      <c r="G71" s="22">
        <f t="shared" si="4"/>
        <v>31600.8</v>
      </c>
      <c r="H71" s="22">
        <f t="shared" si="5"/>
        <v>31600.8</v>
      </c>
      <c r="I71" s="22"/>
      <c r="J71" s="22"/>
      <c r="K71" s="21">
        <v>0</v>
      </c>
      <c r="L71" s="21">
        <v>0</v>
      </c>
      <c r="M71" s="21">
        <v>31600.8</v>
      </c>
      <c r="N71" s="21">
        <v>31600.8</v>
      </c>
      <c r="O71" s="61"/>
      <c r="P71" s="59"/>
      <c r="Q71" s="110"/>
      <c r="R71" s="20"/>
      <c r="S71" s="20"/>
      <c r="T71" s="20"/>
      <c r="U71" s="20"/>
      <c r="V71" s="20"/>
    </row>
    <row r="72" spans="1:22" ht="18" customHeight="1">
      <c r="A72" s="111"/>
      <c r="B72" s="107"/>
      <c r="C72" s="84"/>
      <c r="D72" s="66" t="s">
        <v>72</v>
      </c>
      <c r="E72" s="66" t="s">
        <v>73</v>
      </c>
      <c r="F72" s="61" t="s">
        <v>39</v>
      </c>
      <c r="G72" s="22">
        <f t="shared" si="4"/>
        <v>31600.8</v>
      </c>
      <c r="H72" s="22">
        <f t="shared" si="5"/>
        <v>31600.8</v>
      </c>
      <c r="I72" s="21"/>
      <c r="J72" s="21"/>
      <c r="K72" s="21">
        <v>0</v>
      </c>
      <c r="L72" s="21">
        <v>0</v>
      </c>
      <c r="M72" s="21">
        <v>31600.8</v>
      </c>
      <c r="N72" s="21">
        <v>31600.8</v>
      </c>
      <c r="O72" s="59"/>
      <c r="P72" s="59"/>
      <c r="Q72" s="110"/>
      <c r="R72" s="20"/>
      <c r="S72" s="20"/>
      <c r="T72" s="20"/>
      <c r="U72" s="20"/>
      <c r="V72" s="20"/>
    </row>
    <row r="73" spans="1:22" ht="16.5" customHeight="1">
      <c r="A73" s="111"/>
      <c r="B73" s="107"/>
      <c r="C73" s="84"/>
      <c r="D73" s="66"/>
      <c r="E73" s="66"/>
      <c r="F73" s="61" t="s">
        <v>40</v>
      </c>
      <c r="G73" s="22">
        <f t="shared" si="4"/>
        <v>30732.6</v>
      </c>
      <c r="H73" s="22">
        <f t="shared" si="5"/>
        <v>0</v>
      </c>
      <c r="I73" s="21"/>
      <c r="J73" s="21"/>
      <c r="K73" s="21">
        <v>0</v>
      </c>
      <c r="L73" s="21">
        <v>0</v>
      </c>
      <c r="M73" s="21">
        <v>30732.6</v>
      </c>
      <c r="N73" s="21">
        <v>0</v>
      </c>
      <c r="O73" s="59"/>
      <c r="P73" s="59"/>
      <c r="Q73" s="110"/>
      <c r="R73" s="20"/>
      <c r="S73" s="20"/>
      <c r="T73" s="20"/>
      <c r="U73" s="20"/>
      <c r="V73" s="20"/>
    </row>
    <row r="74" spans="1:22" ht="18" customHeight="1">
      <c r="A74" s="111"/>
      <c r="B74" s="107"/>
      <c r="C74" s="84"/>
      <c r="D74" s="66"/>
      <c r="E74" s="66"/>
      <c r="F74" s="61" t="s">
        <v>41</v>
      </c>
      <c r="G74" s="22">
        <f t="shared" si="4"/>
        <v>30732.6</v>
      </c>
      <c r="H74" s="22">
        <f t="shared" si="5"/>
        <v>0</v>
      </c>
      <c r="I74" s="22"/>
      <c r="J74" s="22"/>
      <c r="K74" s="21">
        <v>0</v>
      </c>
      <c r="L74" s="21">
        <v>0</v>
      </c>
      <c r="M74" s="21">
        <v>30732.6</v>
      </c>
      <c r="N74" s="21">
        <v>0</v>
      </c>
      <c r="O74" s="61"/>
      <c r="P74" s="61"/>
      <c r="Q74" s="110"/>
      <c r="R74" s="20"/>
      <c r="S74" s="20"/>
      <c r="T74" s="20"/>
      <c r="U74" s="20"/>
      <c r="V74" s="20"/>
    </row>
    <row r="75" spans="1:22" ht="19.5" customHeight="1">
      <c r="A75" s="112"/>
      <c r="B75" s="108"/>
      <c r="C75" s="85"/>
      <c r="D75" s="66"/>
      <c r="E75" s="66"/>
      <c r="F75" s="53" t="s">
        <v>42</v>
      </c>
      <c r="G75" s="22">
        <f t="shared" si="4"/>
        <v>30732.6</v>
      </c>
      <c r="H75" s="22">
        <f t="shared" si="5"/>
        <v>0</v>
      </c>
      <c r="I75" s="22"/>
      <c r="J75" s="22"/>
      <c r="K75" s="21">
        <v>0</v>
      </c>
      <c r="L75" s="21">
        <v>0</v>
      </c>
      <c r="M75" s="21">
        <v>30732.6</v>
      </c>
      <c r="N75" s="21">
        <v>0</v>
      </c>
      <c r="O75" s="61"/>
      <c r="P75" s="61"/>
      <c r="Q75" s="110"/>
      <c r="R75" s="20"/>
      <c r="S75" s="20"/>
      <c r="T75" s="20"/>
      <c r="U75" s="20"/>
      <c r="V75" s="20"/>
    </row>
    <row r="76" spans="1:17" ht="15">
      <c r="A76" s="122"/>
      <c r="B76" s="123" t="s">
        <v>67</v>
      </c>
      <c r="C76" s="122"/>
      <c r="D76" s="141"/>
      <c r="E76" s="141"/>
      <c r="F76" s="52" t="s">
        <v>74</v>
      </c>
      <c r="G76" s="27">
        <f aca="true" t="shared" si="6" ref="G76:N76">SUM(G77:G82)</f>
        <v>1152263.4</v>
      </c>
      <c r="H76" s="27">
        <f t="shared" si="6"/>
        <v>575254.24</v>
      </c>
      <c r="I76" s="27"/>
      <c r="J76" s="27"/>
      <c r="K76" s="27">
        <f t="shared" si="6"/>
        <v>0</v>
      </c>
      <c r="L76" s="27">
        <f t="shared" si="6"/>
        <v>0</v>
      </c>
      <c r="M76" s="27">
        <f t="shared" si="6"/>
        <v>1152263.4</v>
      </c>
      <c r="N76" s="27">
        <f t="shared" si="6"/>
        <v>575254.24</v>
      </c>
      <c r="O76" s="25"/>
      <c r="P76" s="25"/>
      <c r="Q76" s="144"/>
    </row>
    <row r="77" spans="1:17" ht="15">
      <c r="A77" s="122"/>
      <c r="B77" s="123"/>
      <c r="C77" s="122"/>
      <c r="D77" s="142"/>
      <c r="E77" s="142"/>
      <c r="F77" s="28" t="s">
        <v>23</v>
      </c>
      <c r="G77" s="24">
        <f aca="true" t="shared" si="7" ref="G77:H82">G21+G28+G35+G42+G49+G56+G63+G70</f>
        <v>191751.39999999997</v>
      </c>
      <c r="H77" s="24">
        <f>H21+H28+H35+H42+H49+H56+H63+H70</f>
        <v>191751.44</v>
      </c>
      <c r="I77" s="31"/>
      <c r="J77" s="31"/>
      <c r="K77" s="24">
        <f aca="true" t="shared" si="8" ref="K77:N82">K21+K28+K35+K42+K49+K56+K63+K70</f>
        <v>0</v>
      </c>
      <c r="L77" s="24">
        <f t="shared" si="8"/>
        <v>0</v>
      </c>
      <c r="M77" s="24">
        <f t="shared" si="8"/>
        <v>191751.39999999997</v>
      </c>
      <c r="N77" s="24">
        <f>N21+N28+N35+N42+N49+N56+N63+N70</f>
        <v>191751.44</v>
      </c>
      <c r="O77" s="25"/>
      <c r="P77" s="25"/>
      <c r="Q77" s="144"/>
    </row>
    <row r="78" spans="1:17" ht="15">
      <c r="A78" s="122"/>
      <c r="B78" s="123"/>
      <c r="C78" s="122"/>
      <c r="D78" s="142"/>
      <c r="E78" s="142"/>
      <c r="F78" s="61" t="s">
        <v>24</v>
      </c>
      <c r="G78" s="24">
        <f t="shared" si="7"/>
        <v>191751.39999999997</v>
      </c>
      <c r="H78" s="24">
        <f t="shared" si="7"/>
        <v>191751.39999999997</v>
      </c>
      <c r="I78" s="31"/>
      <c r="J78" s="31"/>
      <c r="K78" s="24">
        <f t="shared" si="8"/>
        <v>0</v>
      </c>
      <c r="L78" s="24">
        <f t="shared" si="8"/>
        <v>0</v>
      </c>
      <c r="M78" s="24">
        <f t="shared" si="8"/>
        <v>191751.39999999997</v>
      </c>
      <c r="N78" s="24">
        <f t="shared" si="8"/>
        <v>191751.39999999997</v>
      </c>
      <c r="O78" s="25"/>
      <c r="P78" s="25"/>
      <c r="Q78" s="144"/>
    </row>
    <row r="79" spans="1:17" ht="15">
      <c r="A79" s="122"/>
      <c r="B79" s="123"/>
      <c r="C79" s="122"/>
      <c r="D79" s="142"/>
      <c r="E79" s="142"/>
      <c r="F79" s="30" t="s">
        <v>39</v>
      </c>
      <c r="G79" s="24">
        <f t="shared" si="7"/>
        <v>191751.39999999997</v>
      </c>
      <c r="H79" s="24">
        <f t="shared" si="7"/>
        <v>191751.39999999997</v>
      </c>
      <c r="I79" s="29"/>
      <c r="J79" s="29"/>
      <c r="K79" s="24">
        <f t="shared" si="8"/>
        <v>0</v>
      </c>
      <c r="L79" s="24">
        <f t="shared" si="8"/>
        <v>0</v>
      </c>
      <c r="M79" s="24">
        <f t="shared" si="8"/>
        <v>191751.39999999997</v>
      </c>
      <c r="N79" s="24">
        <f t="shared" si="8"/>
        <v>191751.39999999997</v>
      </c>
      <c r="O79" s="25"/>
      <c r="P79" s="25"/>
      <c r="Q79" s="144"/>
    </row>
    <row r="80" spans="1:17" ht="15">
      <c r="A80" s="122"/>
      <c r="B80" s="123"/>
      <c r="C80" s="122"/>
      <c r="D80" s="142"/>
      <c r="E80" s="142"/>
      <c r="F80" s="30" t="s">
        <v>40</v>
      </c>
      <c r="G80" s="24">
        <f t="shared" si="7"/>
        <v>192336.4</v>
      </c>
      <c r="H80" s="24">
        <f t="shared" si="7"/>
        <v>0</v>
      </c>
      <c r="I80" s="29"/>
      <c r="J80" s="29"/>
      <c r="K80" s="24">
        <f t="shared" si="8"/>
        <v>0</v>
      </c>
      <c r="L80" s="24">
        <f t="shared" si="8"/>
        <v>0</v>
      </c>
      <c r="M80" s="24">
        <f t="shared" si="8"/>
        <v>192336.4</v>
      </c>
      <c r="N80" s="24">
        <f t="shared" si="8"/>
        <v>0</v>
      </c>
      <c r="O80" s="25"/>
      <c r="P80" s="25"/>
      <c r="Q80" s="144"/>
    </row>
    <row r="81" spans="1:17" ht="15">
      <c r="A81" s="122"/>
      <c r="B81" s="123"/>
      <c r="C81" s="122"/>
      <c r="D81" s="142"/>
      <c r="E81" s="142"/>
      <c r="F81" s="30" t="s">
        <v>41</v>
      </c>
      <c r="G81" s="24">
        <f t="shared" si="7"/>
        <v>192336.4</v>
      </c>
      <c r="H81" s="24">
        <f t="shared" si="7"/>
        <v>0</v>
      </c>
      <c r="I81" s="29"/>
      <c r="J81" s="29"/>
      <c r="K81" s="24">
        <f t="shared" si="8"/>
        <v>0</v>
      </c>
      <c r="L81" s="24">
        <f t="shared" si="8"/>
        <v>0</v>
      </c>
      <c r="M81" s="24">
        <f t="shared" si="8"/>
        <v>192336.4</v>
      </c>
      <c r="N81" s="24">
        <f t="shared" si="8"/>
        <v>0</v>
      </c>
      <c r="O81" s="25"/>
      <c r="P81" s="25"/>
      <c r="Q81" s="144"/>
    </row>
    <row r="82" spans="1:17" ht="15">
      <c r="A82" s="122"/>
      <c r="B82" s="123"/>
      <c r="C82" s="122"/>
      <c r="D82" s="143"/>
      <c r="E82" s="143"/>
      <c r="F82" s="61" t="s">
        <v>42</v>
      </c>
      <c r="G82" s="24">
        <f t="shared" si="7"/>
        <v>192336.4</v>
      </c>
      <c r="H82" s="24">
        <f t="shared" si="7"/>
        <v>0</v>
      </c>
      <c r="I82" s="31"/>
      <c r="J82" s="31"/>
      <c r="K82" s="24">
        <f t="shared" si="8"/>
        <v>0</v>
      </c>
      <c r="L82" s="24">
        <f t="shared" si="8"/>
        <v>0</v>
      </c>
      <c r="M82" s="24">
        <f t="shared" si="8"/>
        <v>192336.4</v>
      </c>
      <c r="N82" s="24">
        <f t="shared" si="8"/>
        <v>0</v>
      </c>
      <c r="O82" s="25"/>
      <c r="P82" s="25"/>
      <c r="Q82" s="144"/>
    </row>
    <row r="83" spans="1:17" ht="15">
      <c r="A83" s="122"/>
      <c r="B83" s="123" t="s">
        <v>33</v>
      </c>
      <c r="C83" s="122"/>
      <c r="D83" s="141"/>
      <c r="E83" s="141"/>
      <c r="F83" s="52" t="s">
        <v>32</v>
      </c>
      <c r="G83" s="27">
        <f aca="true" t="shared" si="9" ref="G83:N83">SUM(G84:G89)</f>
        <v>1152263.4</v>
      </c>
      <c r="H83" s="27">
        <f t="shared" si="9"/>
        <v>575254.24</v>
      </c>
      <c r="I83" s="27"/>
      <c r="J83" s="27"/>
      <c r="K83" s="27">
        <f t="shared" si="9"/>
        <v>0</v>
      </c>
      <c r="L83" s="27">
        <f t="shared" si="9"/>
        <v>0</v>
      </c>
      <c r="M83" s="27">
        <f t="shared" si="9"/>
        <v>1152263.4</v>
      </c>
      <c r="N83" s="27">
        <f t="shared" si="9"/>
        <v>575254.24</v>
      </c>
      <c r="O83" s="25"/>
      <c r="P83" s="25"/>
      <c r="Q83" s="144"/>
    </row>
    <row r="84" spans="1:17" ht="15">
      <c r="A84" s="122"/>
      <c r="B84" s="123"/>
      <c r="C84" s="122"/>
      <c r="D84" s="142"/>
      <c r="E84" s="142"/>
      <c r="F84" s="28" t="s">
        <v>23</v>
      </c>
      <c r="G84" s="24">
        <f aca="true" t="shared" si="10" ref="G84:H89">G77</f>
        <v>191751.39999999997</v>
      </c>
      <c r="H84" s="24">
        <f t="shared" si="10"/>
        <v>191751.44</v>
      </c>
      <c r="I84" s="31"/>
      <c r="J84" s="31"/>
      <c r="K84" s="24">
        <f aca="true" t="shared" si="11" ref="K84:N89">K77</f>
        <v>0</v>
      </c>
      <c r="L84" s="24">
        <f t="shared" si="11"/>
        <v>0</v>
      </c>
      <c r="M84" s="24">
        <f t="shared" si="11"/>
        <v>191751.39999999997</v>
      </c>
      <c r="N84" s="24">
        <f t="shared" si="11"/>
        <v>191751.44</v>
      </c>
      <c r="O84" s="25"/>
      <c r="P84" s="25"/>
      <c r="Q84" s="144"/>
    </row>
    <row r="85" spans="1:17" ht="15">
      <c r="A85" s="122"/>
      <c r="B85" s="123"/>
      <c r="C85" s="122"/>
      <c r="D85" s="142"/>
      <c r="E85" s="142"/>
      <c r="F85" s="61" t="s">
        <v>24</v>
      </c>
      <c r="G85" s="24">
        <f t="shared" si="10"/>
        <v>191751.39999999997</v>
      </c>
      <c r="H85" s="24">
        <f t="shared" si="10"/>
        <v>191751.39999999997</v>
      </c>
      <c r="I85" s="31"/>
      <c r="J85" s="31"/>
      <c r="K85" s="24">
        <f t="shared" si="11"/>
        <v>0</v>
      </c>
      <c r="L85" s="24">
        <f t="shared" si="11"/>
        <v>0</v>
      </c>
      <c r="M85" s="24">
        <f t="shared" si="11"/>
        <v>191751.39999999997</v>
      </c>
      <c r="N85" s="24">
        <f t="shared" si="11"/>
        <v>191751.39999999997</v>
      </c>
      <c r="O85" s="25"/>
      <c r="P85" s="25"/>
      <c r="Q85" s="144"/>
    </row>
    <row r="86" spans="1:17" ht="15">
      <c r="A86" s="122"/>
      <c r="B86" s="123"/>
      <c r="C86" s="122"/>
      <c r="D86" s="142"/>
      <c r="E86" s="142"/>
      <c r="F86" s="30" t="s">
        <v>39</v>
      </c>
      <c r="G86" s="24">
        <f t="shared" si="10"/>
        <v>191751.39999999997</v>
      </c>
      <c r="H86" s="24">
        <f t="shared" si="10"/>
        <v>191751.39999999997</v>
      </c>
      <c r="I86" s="29"/>
      <c r="J86" s="29"/>
      <c r="K86" s="24">
        <f t="shared" si="11"/>
        <v>0</v>
      </c>
      <c r="L86" s="24">
        <f t="shared" si="11"/>
        <v>0</v>
      </c>
      <c r="M86" s="24">
        <f t="shared" si="11"/>
        <v>191751.39999999997</v>
      </c>
      <c r="N86" s="24">
        <f t="shared" si="11"/>
        <v>191751.39999999997</v>
      </c>
      <c r="O86" s="25"/>
      <c r="P86" s="25"/>
      <c r="Q86" s="144"/>
    </row>
    <row r="87" spans="1:17" ht="15">
      <c r="A87" s="122"/>
      <c r="B87" s="123"/>
      <c r="C87" s="122"/>
      <c r="D87" s="142"/>
      <c r="E87" s="142"/>
      <c r="F87" s="30" t="s">
        <v>40</v>
      </c>
      <c r="G87" s="24">
        <f t="shared" si="10"/>
        <v>192336.4</v>
      </c>
      <c r="H87" s="24">
        <f t="shared" si="10"/>
        <v>0</v>
      </c>
      <c r="I87" s="29"/>
      <c r="J87" s="29"/>
      <c r="K87" s="24">
        <f t="shared" si="11"/>
        <v>0</v>
      </c>
      <c r="L87" s="24">
        <f t="shared" si="11"/>
        <v>0</v>
      </c>
      <c r="M87" s="24">
        <f t="shared" si="11"/>
        <v>192336.4</v>
      </c>
      <c r="N87" s="24">
        <f t="shared" si="11"/>
        <v>0</v>
      </c>
      <c r="O87" s="25"/>
      <c r="P87" s="25"/>
      <c r="Q87" s="144"/>
    </row>
    <row r="88" spans="1:17" ht="15">
      <c r="A88" s="122"/>
      <c r="B88" s="123"/>
      <c r="C88" s="122"/>
      <c r="D88" s="142"/>
      <c r="E88" s="142"/>
      <c r="F88" s="30" t="s">
        <v>41</v>
      </c>
      <c r="G88" s="24">
        <f t="shared" si="10"/>
        <v>192336.4</v>
      </c>
      <c r="H88" s="24">
        <f t="shared" si="10"/>
        <v>0</v>
      </c>
      <c r="I88" s="29"/>
      <c r="J88" s="29"/>
      <c r="K88" s="24">
        <f t="shared" si="11"/>
        <v>0</v>
      </c>
      <c r="L88" s="24">
        <f t="shared" si="11"/>
        <v>0</v>
      </c>
      <c r="M88" s="24">
        <f t="shared" si="11"/>
        <v>192336.4</v>
      </c>
      <c r="N88" s="24">
        <f t="shared" si="11"/>
        <v>0</v>
      </c>
      <c r="O88" s="25"/>
      <c r="P88" s="25"/>
      <c r="Q88" s="144"/>
    </row>
    <row r="89" spans="1:17" ht="15">
      <c r="A89" s="122"/>
      <c r="B89" s="123"/>
      <c r="C89" s="122"/>
      <c r="D89" s="143"/>
      <c r="E89" s="143"/>
      <c r="F89" s="61" t="s">
        <v>42</v>
      </c>
      <c r="G89" s="24">
        <f t="shared" si="10"/>
        <v>192336.4</v>
      </c>
      <c r="H89" s="24">
        <f t="shared" si="10"/>
        <v>0</v>
      </c>
      <c r="I89" s="31"/>
      <c r="J89" s="31"/>
      <c r="K89" s="24">
        <f t="shared" si="11"/>
        <v>0</v>
      </c>
      <c r="L89" s="24">
        <f t="shared" si="11"/>
        <v>0</v>
      </c>
      <c r="M89" s="24">
        <f t="shared" si="11"/>
        <v>192336.4</v>
      </c>
      <c r="N89" s="24">
        <f t="shared" si="11"/>
        <v>0</v>
      </c>
      <c r="O89" s="25"/>
      <c r="P89" s="25"/>
      <c r="Q89" s="144"/>
    </row>
    <row r="90" spans="1:17" ht="15">
      <c r="A90" s="32"/>
      <c r="B90" s="63"/>
      <c r="C90" s="77"/>
      <c r="D90" s="63"/>
      <c r="E90" s="63"/>
      <c r="F90" s="63"/>
      <c r="G90" s="33"/>
      <c r="H90" s="33"/>
      <c r="I90" s="33"/>
      <c r="J90" s="33"/>
      <c r="K90" s="33"/>
      <c r="L90" s="33"/>
      <c r="M90" s="33"/>
      <c r="N90" s="33"/>
      <c r="O90" s="34"/>
      <c r="P90" s="34"/>
      <c r="Q90" s="35"/>
    </row>
    <row r="91" spans="1:17" ht="15">
      <c r="A91" s="32"/>
      <c r="B91" s="63"/>
      <c r="C91" s="77"/>
      <c r="D91" s="63"/>
      <c r="E91" s="63"/>
      <c r="F91" s="63"/>
      <c r="G91" s="33"/>
      <c r="H91" s="33"/>
      <c r="I91" s="33"/>
      <c r="J91" s="33"/>
      <c r="K91" s="33"/>
      <c r="L91" s="33"/>
      <c r="M91" s="33"/>
      <c r="N91" s="33"/>
      <c r="O91" s="34"/>
      <c r="P91" s="34"/>
      <c r="Q91" s="35"/>
    </row>
    <row r="92" spans="1:17" ht="15">
      <c r="A92" s="32"/>
      <c r="B92" s="63"/>
      <c r="C92" s="77"/>
      <c r="D92" s="63"/>
      <c r="E92" s="63"/>
      <c r="F92" s="6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5"/>
    </row>
    <row r="93" spans="1:17" ht="15">
      <c r="A93" s="36"/>
      <c r="B93" s="64"/>
      <c r="C93" s="78"/>
      <c r="D93" s="64"/>
      <c r="E93" s="64"/>
      <c r="F93" s="64"/>
      <c r="G93" s="38"/>
      <c r="H93" s="38"/>
      <c r="I93" s="38"/>
      <c r="J93" s="38"/>
      <c r="K93" s="38"/>
      <c r="L93" s="38"/>
      <c r="M93" s="38"/>
      <c r="N93" s="38"/>
      <c r="O93" s="39"/>
      <c r="P93" s="39"/>
      <c r="Q93" s="40"/>
    </row>
    <row r="94" spans="1:17" ht="15">
      <c r="A94" s="36"/>
      <c r="B94" s="64"/>
      <c r="C94" s="78"/>
      <c r="D94" s="64"/>
      <c r="E94" s="64"/>
      <c r="F94" s="64"/>
      <c r="G94" s="38"/>
      <c r="H94" s="38"/>
      <c r="I94" s="38"/>
      <c r="J94" s="38"/>
      <c r="K94" s="38"/>
      <c r="L94" s="38"/>
      <c r="M94" s="38"/>
      <c r="N94" s="38"/>
      <c r="O94" s="39"/>
      <c r="P94" s="39"/>
      <c r="Q94" s="40"/>
    </row>
    <row r="95" spans="1:17" ht="15">
      <c r="A95" s="36"/>
      <c r="B95" s="64"/>
      <c r="C95" s="78"/>
      <c r="D95" s="64"/>
      <c r="E95" s="64"/>
      <c r="F95" s="64"/>
      <c r="G95" s="38"/>
      <c r="H95" s="38"/>
      <c r="I95" s="38"/>
      <c r="J95" s="38"/>
      <c r="K95" s="38"/>
      <c r="L95" s="38"/>
      <c r="M95" s="38"/>
      <c r="N95" s="38"/>
      <c r="O95" s="39"/>
      <c r="P95" s="39"/>
      <c r="Q95" s="40"/>
    </row>
    <row r="96" spans="1:17" ht="15">
      <c r="A96" s="36"/>
      <c r="B96" s="64"/>
      <c r="C96" s="78"/>
      <c r="D96" s="64"/>
      <c r="E96" s="64"/>
      <c r="F96" s="64"/>
      <c r="G96" s="38"/>
      <c r="H96" s="38"/>
      <c r="I96" s="38"/>
      <c r="J96" s="38"/>
      <c r="K96" s="39"/>
      <c r="L96" s="39"/>
      <c r="M96" s="39"/>
      <c r="N96" s="39"/>
      <c r="O96" s="39"/>
      <c r="P96" s="39"/>
      <c r="Q96" s="40"/>
    </row>
    <row r="97" spans="1:17" ht="15">
      <c r="A97" s="36"/>
      <c r="B97" s="64"/>
      <c r="C97" s="78"/>
      <c r="D97" s="64"/>
      <c r="E97" s="64"/>
      <c r="F97" s="64"/>
      <c r="G97" s="38"/>
      <c r="H97" s="38"/>
      <c r="I97" s="38"/>
      <c r="J97" s="38"/>
      <c r="K97" s="39"/>
      <c r="L97" s="39"/>
      <c r="M97" s="39"/>
      <c r="N97" s="39"/>
      <c r="O97" s="39"/>
      <c r="P97" s="39"/>
      <c r="Q97" s="40"/>
    </row>
    <row r="98" spans="1:17" ht="15">
      <c r="A98" s="36"/>
      <c r="B98" s="64"/>
      <c r="C98" s="78"/>
      <c r="D98" s="64"/>
      <c r="E98" s="64"/>
      <c r="F98" s="64"/>
      <c r="G98" s="38"/>
      <c r="H98" s="38"/>
      <c r="I98" s="38"/>
      <c r="J98" s="38"/>
      <c r="K98" s="39"/>
      <c r="L98" s="39"/>
      <c r="M98" s="39"/>
      <c r="N98" s="39"/>
      <c r="O98" s="39"/>
      <c r="P98" s="39"/>
      <c r="Q98" s="40"/>
    </row>
    <row r="99" spans="1:17" ht="15">
      <c r="A99" s="36"/>
      <c r="B99" s="64"/>
      <c r="C99" s="78"/>
      <c r="D99" s="64"/>
      <c r="E99" s="64"/>
      <c r="F99" s="64"/>
      <c r="G99" s="38"/>
      <c r="H99" s="38"/>
      <c r="I99" s="38"/>
      <c r="J99" s="38"/>
      <c r="K99" s="39"/>
      <c r="L99" s="39"/>
      <c r="M99" s="39"/>
      <c r="N99" s="39"/>
      <c r="O99" s="39"/>
      <c r="P99" s="39"/>
      <c r="Q99" s="40"/>
    </row>
    <row r="100" spans="1:17" ht="15">
      <c r="A100" s="36"/>
      <c r="B100" s="64"/>
      <c r="C100" s="78"/>
      <c r="D100" s="64"/>
      <c r="E100" s="64"/>
      <c r="F100" s="64"/>
      <c r="G100" s="38"/>
      <c r="H100" s="38"/>
      <c r="I100" s="38"/>
      <c r="J100" s="38"/>
      <c r="K100" s="39"/>
      <c r="L100" s="39"/>
      <c r="M100" s="39"/>
      <c r="N100" s="39"/>
      <c r="O100" s="39"/>
      <c r="P100" s="39"/>
      <c r="Q100" s="40"/>
    </row>
    <row r="101" spans="1:17" ht="15">
      <c r="A101" s="36"/>
      <c r="B101" s="64"/>
      <c r="C101" s="78"/>
      <c r="D101" s="64"/>
      <c r="E101" s="64"/>
      <c r="F101" s="64"/>
      <c r="G101" s="38"/>
      <c r="H101" s="38"/>
      <c r="I101" s="38"/>
      <c r="J101" s="38"/>
      <c r="K101" s="39"/>
      <c r="L101" s="39"/>
      <c r="M101" s="39"/>
      <c r="N101" s="39"/>
      <c r="O101" s="39"/>
      <c r="P101" s="39"/>
      <c r="Q101" s="40"/>
    </row>
    <row r="102" spans="1:17" ht="15">
      <c r="A102" s="36"/>
      <c r="B102" s="64"/>
      <c r="C102" s="78"/>
      <c r="D102" s="64"/>
      <c r="E102" s="64"/>
      <c r="F102" s="64"/>
      <c r="G102" s="38"/>
      <c r="H102" s="38"/>
      <c r="I102" s="38"/>
      <c r="J102" s="38"/>
      <c r="K102" s="39"/>
      <c r="L102" s="39"/>
      <c r="M102" s="39"/>
      <c r="N102" s="39"/>
      <c r="O102" s="39"/>
      <c r="P102" s="39"/>
      <c r="Q102" s="40"/>
    </row>
    <row r="103" spans="1:17" ht="15">
      <c r="A103" s="36"/>
      <c r="B103" s="64"/>
      <c r="C103" s="78"/>
      <c r="D103" s="64"/>
      <c r="E103" s="64"/>
      <c r="F103" s="64"/>
      <c r="G103" s="38"/>
      <c r="H103" s="38"/>
      <c r="I103" s="38"/>
      <c r="J103" s="38"/>
      <c r="K103" s="39"/>
      <c r="L103" s="39"/>
      <c r="M103" s="39"/>
      <c r="N103" s="39"/>
      <c r="O103" s="39"/>
      <c r="P103" s="39"/>
      <c r="Q103" s="40"/>
    </row>
    <row r="104" spans="1:17" ht="15">
      <c r="A104" s="36"/>
      <c r="B104" s="64"/>
      <c r="C104" s="78"/>
      <c r="D104" s="64"/>
      <c r="E104" s="64"/>
      <c r="F104" s="64"/>
      <c r="G104" s="38"/>
      <c r="H104" s="38"/>
      <c r="I104" s="38"/>
      <c r="J104" s="38"/>
      <c r="K104" s="39"/>
      <c r="L104" s="39"/>
      <c r="M104" s="39"/>
      <c r="N104" s="39"/>
      <c r="O104" s="39"/>
      <c r="P104" s="39"/>
      <c r="Q104" s="40"/>
    </row>
    <row r="105" spans="1:17" ht="15">
      <c r="A105" s="36"/>
      <c r="B105" s="64"/>
      <c r="C105" s="78"/>
      <c r="D105" s="64"/>
      <c r="E105" s="64"/>
      <c r="F105" s="64"/>
      <c r="G105" s="38"/>
      <c r="H105" s="38"/>
      <c r="I105" s="38"/>
      <c r="J105" s="38"/>
      <c r="K105" s="39"/>
      <c r="L105" s="39"/>
      <c r="M105" s="39"/>
      <c r="N105" s="39"/>
      <c r="O105" s="39"/>
      <c r="P105" s="39"/>
      <c r="Q105" s="40"/>
    </row>
    <row r="106" spans="1:17" ht="15">
      <c r="A106" s="36"/>
      <c r="B106" s="64"/>
      <c r="C106" s="78"/>
      <c r="D106" s="64"/>
      <c r="E106" s="64"/>
      <c r="F106" s="64"/>
      <c r="G106" s="38"/>
      <c r="H106" s="38"/>
      <c r="I106" s="38"/>
      <c r="J106" s="38"/>
      <c r="K106" s="39"/>
      <c r="L106" s="39"/>
      <c r="M106" s="39"/>
      <c r="N106" s="39"/>
      <c r="O106" s="39"/>
      <c r="P106" s="39"/>
      <c r="Q106" s="40"/>
    </row>
    <row r="107" spans="1:17" ht="15">
      <c r="A107" s="36"/>
      <c r="B107" s="64"/>
      <c r="C107" s="78"/>
      <c r="D107" s="64"/>
      <c r="E107" s="64"/>
      <c r="F107" s="64"/>
      <c r="G107" s="38"/>
      <c r="H107" s="38"/>
      <c r="I107" s="38"/>
      <c r="J107" s="38"/>
      <c r="K107" s="39"/>
      <c r="L107" s="39"/>
      <c r="M107" s="39"/>
      <c r="N107" s="39"/>
      <c r="O107" s="39"/>
      <c r="P107" s="39"/>
      <c r="Q107" s="40"/>
    </row>
    <row r="108" spans="1:17" ht="15">
      <c r="A108" s="36"/>
      <c r="B108" s="64"/>
      <c r="C108" s="78"/>
      <c r="D108" s="64"/>
      <c r="E108" s="64"/>
      <c r="F108" s="64"/>
      <c r="G108" s="38"/>
      <c r="H108" s="38"/>
      <c r="I108" s="38"/>
      <c r="J108" s="38"/>
      <c r="K108" s="39"/>
      <c r="L108" s="39"/>
      <c r="M108" s="39"/>
      <c r="N108" s="39"/>
      <c r="O108" s="39"/>
      <c r="P108" s="39"/>
      <c r="Q108" s="40"/>
    </row>
    <row r="109" spans="1:17" ht="15">
      <c r="A109" s="36"/>
      <c r="B109" s="64"/>
      <c r="C109" s="78"/>
      <c r="D109" s="64"/>
      <c r="E109" s="64"/>
      <c r="F109" s="64"/>
      <c r="G109" s="38"/>
      <c r="H109" s="38"/>
      <c r="I109" s="38"/>
      <c r="J109" s="38"/>
      <c r="K109" s="39"/>
      <c r="L109" s="39"/>
      <c r="M109" s="39"/>
      <c r="N109" s="39"/>
      <c r="O109" s="39"/>
      <c r="P109" s="39"/>
      <c r="Q109" s="40"/>
    </row>
    <row r="110" spans="1:17" ht="15">
      <c r="A110" s="36"/>
      <c r="B110" s="64"/>
      <c r="C110" s="78"/>
      <c r="D110" s="64"/>
      <c r="E110" s="64"/>
      <c r="F110" s="64"/>
      <c r="G110" s="38"/>
      <c r="H110" s="38"/>
      <c r="I110" s="38"/>
      <c r="J110" s="38"/>
      <c r="K110" s="39"/>
      <c r="L110" s="39"/>
      <c r="M110" s="39"/>
      <c r="N110" s="39"/>
      <c r="O110" s="39"/>
      <c r="P110" s="39"/>
      <c r="Q110" s="40"/>
    </row>
    <row r="111" spans="1:17" ht="15">
      <c r="A111" s="36"/>
      <c r="B111" s="64"/>
      <c r="C111" s="78"/>
      <c r="D111" s="64"/>
      <c r="E111" s="64"/>
      <c r="F111" s="64"/>
      <c r="G111" s="38"/>
      <c r="H111" s="38"/>
      <c r="I111" s="38"/>
      <c r="J111" s="38"/>
      <c r="K111" s="39"/>
      <c r="L111" s="39"/>
      <c r="M111" s="39"/>
      <c r="N111" s="39"/>
      <c r="O111" s="39"/>
      <c r="P111" s="39"/>
      <c r="Q111" s="40"/>
    </row>
    <row r="112" spans="1:17" ht="15">
      <c r="A112" s="36"/>
      <c r="B112" s="64"/>
      <c r="C112" s="78"/>
      <c r="D112" s="64"/>
      <c r="E112" s="64"/>
      <c r="F112" s="64"/>
      <c r="G112" s="38"/>
      <c r="H112" s="38"/>
      <c r="I112" s="38"/>
      <c r="J112" s="38"/>
      <c r="K112" s="39"/>
      <c r="L112" s="39"/>
      <c r="M112" s="39"/>
      <c r="N112" s="39"/>
      <c r="O112" s="39"/>
      <c r="P112" s="39"/>
      <c r="Q112" s="40"/>
    </row>
    <row r="113" spans="1:17" ht="15">
      <c r="A113" s="36"/>
      <c r="B113" s="64"/>
      <c r="C113" s="78"/>
      <c r="D113" s="64"/>
      <c r="E113" s="64"/>
      <c r="F113" s="64"/>
      <c r="G113" s="38"/>
      <c r="H113" s="38"/>
      <c r="I113" s="38"/>
      <c r="J113" s="38"/>
      <c r="K113" s="39"/>
      <c r="L113" s="39"/>
      <c r="M113" s="39"/>
      <c r="N113" s="39"/>
      <c r="O113" s="39"/>
      <c r="P113" s="39"/>
      <c r="Q113" s="40"/>
    </row>
    <row r="114" spans="1:17" ht="15">
      <c r="A114" s="36"/>
      <c r="B114" s="64"/>
      <c r="C114" s="78"/>
      <c r="D114" s="64"/>
      <c r="E114" s="64"/>
      <c r="F114" s="64"/>
      <c r="G114" s="38"/>
      <c r="H114" s="38"/>
      <c r="I114" s="38"/>
      <c r="J114" s="38"/>
      <c r="K114" s="39"/>
      <c r="L114" s="39"/>
      <c r="M114" s="39"/>
      <c r="N114" s="39"/>
      <c r="O114" s="39"/>
      <c r="P114" s="39"/>
      <c r="Q114" s="40"/>
    </row>
    <row r="115" spans="1:17" ht="15">
      <c r="A115" s="36"/>
      <c r="B115" s="64"/>
      <c r="C115" s="78"/>
      <c r="D115" s="64"/>
      <c r="E115" s="64"/>
      <c r="F115" s="64"/>
      <c r="G115" s="38"/>
      <c r="H115" s="38"/>
      <c r="I115" s="38"/>
      <c r="J115" s="38"/>
      <c r="K115" s="39"/>
      <c r="L115" s="39"/>
      <c r="M115" s="39"/>
      <c r="N115" s="39"/>
      <c r="O115" s="39"/>
      <c r="P115" s="39"/>
      <c r="Q115" s="40"/>
    </row>
    <row r="116" spans="1:17" ht="15">
      <c r="A116" s="36"/>
      <c r="B116" s="64"/>
      <c r="C116" s="78"/>
      <c r="D116" s="64"/>
      <c r="E116" s="64"/>
      <c r="F116" s="64"/>
      <c r="G116" s="38"/>
      <c r="H116" s="38"/>
      <c r="I116" s="38"/>
      <c r="J116" s="38"/>
      <c r="K116" s="39"/>
      <c r="L116" s="39"/>
      <c r="M116" s="39"/>
      <c r="N116" s="39"/>
      <c r="O116" s="39"/>
      <c r="P116" s="39"/>
      <c r="Q116" s="40"/>
    </row>
    <row r="117" spans="1:17" ht="15">
      <c r="A117" s="36"/>
      <c r="B117" s="64"/>
      <c r="C117" s="78"/>
      <c r="D117" s="64"/>
      <c r="E117" s="64"/>
      <c r="F117" s="64"/>
      <c r="G117" s="38"/>
      <c r="H117" s="38"/>
      <c r="I117" s="38"/>
      <c r="J117" s="38"/>
      <c r="K117" s="39"/>
      <c r="L117" s="39"/>
      <c r="M117" s="39"/>
      <c r="N117" s="39"/>
      <c r="O117" s="39"/>
      <c r="P117" s="39"/>
      <c r="Q117" s="40"/>
    </row>
    <row r="118" spans="1:17" ht="15">
      <c r="A118" s="36"/>
      <c r="B118" s="64"/>
      <c r="C118" s="78"/>
      <c r="D118" s="64"/>
      <c r="E118" s="64"/>
      <c r="F118" s="64"/>
      <c r="G118" s="38"/>
      <c r="H118" s="38"/>
      <c r="I118" s="38"/>
      <c r="J118" s="38"/>
      <c r="K118" s="39"/>
      <c r="L118" s="39"/>
      <c r="M118" s="39"/>
      <c r="N118" s="39"/>
      <c r="O118" s="39"/>
      <c r="P118" s="39"/>
      <c r="Q118" s="40"/>
    </row>
    <row r="119" spans="1:17" ht="15">
      <c r="A119" s="36"/>
      <c r="B119" s="64"/>
      <c r="C119" s="78"/>
      <c r="D119" s="64"/>
      <c r="E119" s="64"/>
      <c r="F119" s="64"/>
      <c r="G119" s="38"/>
      <c r="H119" s="38"/>
      <c r="I119" s="38"/>
      <c r="J119" s="38"/>
      <c r="K119" s="39"/>
      <c r="L119" s="39"/>
      <c r="M119" s="39"/>
      <c r="N119" s="39"/>
      <c r="O119" s="39"/>
      <c r="P119" s="39"/>
      <c r="Q119" s="40"/>
    </row>
    <row r="120" spans="1:17" ht="15">
      <c r="A120" s="36"/>
      <c r="B120" s="64"/>
      <c r="C120" s="78"/>
      <c r="D120" s="64"/>
      <c r="E120" s="64"/>
      <c r="F120" s="64"/>
      <c r="G120" s="38"/>
      <c r="H120" s="38"/>
      <c r="I120" s="38"/>
      <c r="J120" s="38"/>
      <c r="K120" s="39"/>
      <c r="L120" s="39"/>
      <c r="M120" s="39"/>
      <c r="N120" s="39"/>
      <c r="O120" s="39"/>
      <c r="P120" s="39"/>
      <c r="Q120" s="40"/>
    </row>
    <row r="121" spans="1:17" ht="15">
      <c r="A121" s="36"/>
      <c r="B121" s="64"/>
      <c r="C121" s="78"/>
      <c r="D121" s="64"/>
      <c r="E121" s="64"/>
      <c r="F121" s="64"/>
      <c r="G121" s="38"/>
      <c r="H121" s="38"/>
      <c r="I121" s="38"/>
      <c r="J121" s="38"/>
      <c r="K121" s="39"/>
      <c r="L121" s="39"/>
      <c r="M121" s="39"/>
      <c r="N121" s="39"/>
      <c r="O121" s="39"/>
      <c r="P121" s="39"/>
      <c r="Q121" s="40"/>
    </row>
    <row r="122" spans="1:17" ht="15">
      <c r="A122" s="36"/>
      <c r="B122" s="64"/>
      <c r="C122" s="78"/>
      <c r="D122" s="64"/>
      <c r="E122" s="64"/>
      <c r="F122" s="64"/>
      <c r="G122" s="38"/>
      <c r="H122" s="38"/>
      <c r="I122" s="38"/>
      <c r="J122" s="38"/>
      <c r="K122" s="39"/>
      <c r="L122" s="39"/>
      <c r="M122" s="39"/>
      <c r="N122" s="39"/>
      <c r="O122" s="39"/>
      <c r="P122" s="39"/>
      <c r="Q122" s="40"/>
    </row>
    <row r="123" spans="1:17" ht="15">
      <c r="A123" s="36"/>
      <c r="B123" s="64"/>
      <c r="C123" s="78"/>
      <c r="D123" s="64"/>
      <c r="E123" s="64"/>
      <c r="F123" s="64"/>
      <c r="G123" s="38"/>
      <c r="H123" s="38"/>
      <c r="I123" s="38"/>
      <c r="J123" s="38"/>
      <c r="K123" s="39"/>
      <c r="L123" s="39"/>
      <c r="M123" s="39"/>
      <c r="N123" s="39"/>
      <c r="O123" s="39"/>
      <c r="P123" s="39"/>
      <c r="Q123" s="40"/>
    </row>
    <row r="124" spans="1:17" ht="15">
      <c r="A124" s="36"/>
      <c r="B124" s="64"/>
      <c r="C124" s="78"/>
      <c r="D124" s="64"/>
      <c r="E124" s="64"/>
      <c r="F124" s="64"/>
      <c r="G124" s="38"/>
      <c r="H124" s="38"/>
      <c r="I124" s="38"/>
      <c r="J124" s="38"/>
      <c r="K124" s="39"/>
      <c r="L124" s="39"/>
      <c r="M124" s="39"/>
      <c r="N124" s="39"/>
      <c r="O124" s="39"/>
      <c r="P124" s="39"/>
      <c r="Q124" s="40"/>
    </row>
    <row r="125" spans="1:17" ht="15">
      <c r="A125" s="36"/>
      <c r="B125" s="64"/>
      <c r="C125" s="78"/>
      <c r="D125" s="64"/>
      <c r="E125" s="64"/>
      <c r="F125" s="64"/>
      <c r="G125" s="38"/>
      <c r="H125" s="38"/>
      <c r="I125" s="38"/>
      <c r="J125" s="38"/>
      <c r="K125" s="39"/>
      <c r="L125" s="39"/>
      <c r="M125" s="39"/>
      <c r="N125" s="39"/>
      <c r="O125" s="39"/>
      <c r="P125" s="39"/>
      <c r="Q125" s="40"/>
    </row>
    <row r="126" spans="1:17" ht="15">
      <c r="A126" s="36"/>
      <c r="B126" s="64"/>
      <c r="C126" s="78"/>
      <c r="D126" s="64"/>
      <c r="E126" s="64"/>
      <c r="F126" s="64"/>
      <c r="G126" s="38"/>
      <c r="H126" s="38"/>
      <c r="I126" s="38"/>
      <c r="J126" s="38"/>
      <c r="K126" s="39"/>
      <c r="L126" s="39"/>
      <c r="M126" s="39"/>
      <c r="N126" s="39"/>
      <c r="O126" s="39"/>
      <c r="P126" s="39"/>
      <c r="Q126" s="40"/>
    </row>
    <row r="127" spans="1:17" ht="15">
      <c r="A127" s="36"/>
      <c r="B127" s="64"/>
      <c r="C127" s="78"/>
      <c r="D127" s="64"/>
      <c r="E127" s="64"/>
      <c r="F127" s="64"/>
      <c r="G127" s="38"/>
      <c r="H127" s="38"/>
      <c r="I127" s="38"/>
      <c r="J127" s="38"/>
      <c r="K127" s="39"/>
      <c r="L127" s="39"/>
      <c r="M127" s="39"/>
      <c r="N127" s="39"/>
      <c r="O127" s="39"/>
      <c r="P127" s="39"/>
      <c r="Q127" s="40"/>
    </row>
    <row r="128" spans="1:17" ht="15">
      <c r="A128" s="36"/>
      <c r="B128" s="64"/>
      <c r="C128" s="78"/>
      <c r="D128" s="64"/>
      <c r="E128" s="64"/>
      <c r="F128" s="64"/>
      <c r="G128" s="38"/>
      <c r="H128" s="38"/>
      <c r="I128" s="38"/>
      <c r="J128" s="38"/>
      <c r="K128" s="39"/>
      <c r="L128" s="39"/>
      <c r="M128" s="39"/>
      <c r="N128" s="39"/>
      <c r="O128" s="39"/>
      <c r="P128" s="39"/>
      <c r="Q128" s="40"/>
    </row>
    <row r="129" spans="1:17" ht="15">
      <c r="A129" s="36"/>
      <c r="B129" s="64"/>
      <c r="C129" s="78"/>
      <c r="D129" s="64"/>
      <c r="E129" s="64"/>
      <c r="F129" s="64"/>
      <c r="G129" s="38"/>
      <c r="H129" s="38"/>
      <c r="I129" s="38"/>
      <c r="J129" s="38"/>
      <c r="K129" s="39"/>
      <c r="L129" s="39"/>
      <c r="M129" s="39"/>
      <c r="N129" s="39"/>
      <c r="O129" s="39"/>
      <c r="P129" s="39"/>
      <c r="Q129" s="40"/>
    </row>
    <row r="130" spans="1:17" ht="15">
      <c r="A130" s="36"/>
      <c r="B130" s="64"/>
      <c r="C130" s="78"/>
      <c r="D130" s="64"/>
      <c r="E130" s="64"/>
      <c r="F130" s="64"/>
      <c r="G130" s="38"/>
      <c r="H130" s="38"/>
      <c r="I130" s="38"/>
      <c r="J130" s="38"/>
      <c r="K130" s="39"/>
      <c r="L130" s="39"/>
      <c r="M130" s="39"/>
      <c r="N130" s="39"/>
      <c r="O130" s="39"/>
      <c r="P130" s="39"/>
      <c r="Q130" s="40"/>
    </row>
    <row r="131" spans="1:17" ht="15">
      <c r="A131" s="36"/>
      <c r="B131" s="64"/>
      <c r="C131" s="78"/>
      <c r="D131" s="64"/>
      <c r="E131" s="64"/>
      <c r="F131" s="64"/>
      <c r="G131" s="38"/>
      <c r="H131" s="38"/>
      <c r="I131" s="38"/>
      <c r="J131" s="38"/>
      <c r="K131" s="39"/>
      <c r="L131" s="39"/>
      <c r="M131" s="39"/>
      <c r="N131" s="39"/>
      <c r="O131" s="39"/>
      <c r="P131" s="39"/>
      <c r="Q131" s="40"/>
    </row>
    <row r="132" spans="1:17" ht="15">
      <c r="A132" s="36"/>
      <c r="B132" s="64"/>
      <c r="C132" s="78"/>
      <c r="D132" s="64"/>
      <c r="E132" s="64"/>
      <c r="F132" s="64"/>
      <c r="G132" s="38"/>
      <c r="H132" s="38"/>
      <c r="I132" s="38"/>
      <c r="J132" s="38"/>
      <c r="K132" s="39"/>
      <c r="L132" s="39"/>
      <c r="M132" s="39"/>
      <c r="N132" s="39"/>
      <c r="O132" s="39"/>
      <c r="P132" s="39"/>
      <c r="Q132" s="40"/>
    </row>
    <row r="133" spans="1:17" ht="15">
      <c r="A133" s="36"/>
      <c r="B133" s="37"/>
      <c r="C133" s="78"/>
      <c r="D133" s="64"/>
      <c r="E133" s="64"/>
      <c r="F133" s="37"/>
      <c r="G133" s="38"/>
      <c r="H133" s="38"/>
      <c r="I133" s="38"/>
      <c r="J133" s="38"/>
      <c r="K133" s="39"/>
      <c r="L133" s="39"/>
      <c r="M133" s="39"/>
      <c r="N133" s="39"/>
      <c r="O133" s="39"/>
      <c r="P133" s="39"/>
      <c r="Q133" s="40"/>
    </row>
    <row r="134" spans="1:17" ht="15">
      <c r="A134" s="36"/>
      <c r="B134" s="37"/>
      <c r="C134" s="78"/>
      <c r="D134" s="64"/>
      <c r="E134" s="64"/>
      <c r="F134" s="37"/>
      <c r="G134" s="38"/>
      <c r="H134" s="38"/>
      <c r="I134" s="38"/>
      <c r="J134" s="38"/>
      <c r="K134" s="39"/>
      <c r="L134" s="39"/>
      <c r="M134" s="39"/>
      <c r="N134" s="39"/>
      <c r="O134" s="39"/>
      <c r="P134" s="39"/>
      <c r="Q134" s="40"/>
    </row>
    <row r="135" spans="1:17" ht="15">
      <c r="A135" s="36"/>
      <c r="B135" s="37"/>
      <c r="C135" s="78"/>
      <c r="D135" s="64"/>
      <c r="E135" s="64"/>
      <c r="F135" s="37"/>
      <c r="G135" s="38"/>
      <c r="H135" s="38"/>
      <c r="I135" s="38"/>
      <c r="J135" s="38"/>
      <c r="K135" s="39"/>
      <c r="L135" s="39"/>
      <c r="M135" s="39"/>
      <c r="N135" s="39"/>
      <c r="O135" s="39"/>
      <c r="P135" s="39"/>
      <c r="Q135" s="40"/>
    </row>
    <row r="136" spans="1:17" ht="15">
      <c r="A136" s="36"/>
      <c r="B136" s="37"/>
      <c r="C136" s="78"/>
      <c r="D136" s="64"/>
      <c r="E136" s="64"/>
      <c r="F136" s="37"/>
      <c r="G136" s="38"/>
      <c r="H136" s="38"/>
      <c r="I136" s="38"/>
      <c r="J136" s="38"/>
      <c r="K136" s="39"/>
      <c r="L136" s="39"/>
      <c r="M136" s="39"/>
      <c r="N136" s="39"/>
      <c r="O136" s="39"/>
      <c r="P136" s="39"/>
      <c r="Q136" s="40"/>
    </row>
    <row r="137" spans="1:17" ht="15">
      <c r="A137" s="36"/>
      <c r="B137" s="37"/>
      <c r="C137" s="78"/>
      <c r="D137" s="64"/>
      <c r="E137" s="64"/>
      <c r="F137" s="37"/>
      <c r="G137" s="38"/>
      <c r="H137" s="38"/>
      <c r="I137" s="38"/>
      <c r="J137" s="38"/>
      <c r="K137" s="39"/>
      <c r="L137" s="39"/>
      <c r="M137" s="39"/>
      <c r="N137" s="39"/>
      <c r="O137" s="39"/>
      <c r="P137" s="39"/>
      <c r="Q137" s="40"/>
    </row>
    <row r="138" spans="1:17" ht="15">
      <c r="A138" s="36"/>
      <c r="B138" s="37"/>
      <c r="C138" s="78"/>
      <c r="D138" s="64"/>
      <c r="E138" s="64"/>
      <c r="F138" s="37"/>
      <c r="G138" s="38"/>
      <c r="H138" s="38"/>
      <c r="I138" s="38"/>
      <c r="J138" s="38"/>
      <c r="K138" s="39"/>
      <c r="L138" s="39"/>
      <c r="M138" s="39"/>
      <c r="N138" s="39"/>
      <c r="O138" s="39"/>
      <c r="P138" s="39"/>
      <c r="Q138" s="40"/>
    </row>
    <row r="139" spans="1:17" ht="15">
      <c r="A139" s="36"/>
      <c r="B139" s="41"/>
      <c r="C139" s="41"/>
      <c r="D139" s="41"/>
      <c r="E139" s="41"/>
      <c r="F139" s="42"/>
      <c r="G139" s="38"/>
      <c r="H139" s="38"/>
      <c r="I139" s="38"/>
      <c r="J139" s="38"/>
      <c r="K139" s="39"/>
      <c r="L139" s="39"/>
      <c r="M139" s="39"/>
      <c r="N139" s="39"/>
      <c r="O139" s="39"/>
      <c r="P139" s="39"/>
      <c r="Q139" s="40"/>
    </row>
    <row r="140" spans="1:17" ht="15">
      <c r="A140" s="36"/>
      <c r="B140" s="41"/>
      <c r="C140" s="41"/>
      <c r="D140" s="41"/>
      <c r="E140" s="41"/>
      <c r="F140" s="42"/>
      <c r="G140" s="38"/>
      <c r="H140" s="38"/>
      <c r="I140" s="38"/>
      <c r="J140" s="38"/>
      <c r="K140" s="39"/>
      <c r="L140" s="39"/>
      <c r="M140" s="39"/>
      <c r="N140" s="39"/>
      <c r="O140" s="39"/>
      <c r="P140" s="39"/>
      <c r="Q140" s="40"/>
    </row>
    <row r="141" spans="1:17" ht="15">
      <c r="A141" s="39"/>
      <c r="B141" s="43"/>
      <c r="C141" s="43"/>
      <c r="D141" s="43"/>
      <c r="E141" s="43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>
      <c r="A142" s="39"/>
      <c r="B142" s="43"/>
      <c r="C142" s="43"/>
      <c r="D142" s="43"/>
      <c r="E142" s="43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ht="15">
      <c r="A143" s="39"/>
      <c r="B143" s="43"/>
      <c r="C143" s="43"/>
      <c r="D143" s="43"/>
      <c r="E143" s="43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7" ht="15">
      <c r="A144" s="39"/>
      <c r="B144" s="43"/>
      <c r="C144" s="43"/>
      <c r="D144" s="43"/>
      <c r="E144" s="43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1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1:17" ht="1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1:17" ht="1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1:17" ht="1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1:17" ht="1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16" ht="1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ht="1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1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ht="1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1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ht="1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ht="1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ht="1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ht="1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1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ht="1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1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ht="1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1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1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ht="1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ht="1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ht="1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ht="1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ht="1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1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ht="1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ht="1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ht="1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ht="1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ht="1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ht="1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ht="1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ht="1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ht="1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ht="1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ht="1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ht="1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ht="1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ht="1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ht="1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ht="1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ht="1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ht="1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ht="1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ht="1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ht="1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ht="1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ht="1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ht="1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ht="1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</sheetData>
  <sheetProtection/>
  <mergeCells count="66">
    <mergeCell ref="B62:B68"/>
    <mergeCell ref="C62:C68"/>
    <mergeCell ref="Q62:Q68"/>
    <mergeCell ref="B76:B82"/>
    <mergeCell ref="C76:C82"/>
    <mergeCell ref="A76:A82"/>
    <mergeCell ref="A62:A68"/>
    <mergeCell ref="A69:A75"/>
    <mergeCell ref="B69:B75"/>
    <mergeCell ref="D83:D89"/>
    <mergeCell ref="E83:E89"/>
    <mergeCell ref="Q83:Q89"/>
    <mergeCell ref="Q69:Q75"/>
    <mergeCell ref="D76:D82"/>
    <mergeCell ref="E76:E82"/>
    <mergeCell ref="Q76:Q82"/>
    <mergeCell ref="C55:C61"/>
    <mergeCell ref="Q55:Q61"/>
    <mergeCell ref="Q34:Q40"/>
    <mergeCell ref="N1:Q1"/>
    <mergeCell ref="I7:Q7"/>
    <mergeCell ref="K8:L8"/>
    <mergeCell ref="M8:N8"/>
    <mergeCell ref="I8:J8"/>
    <mergeCell ref="N2:Q2"/>
    <mergeCell ref="B4:Q4"/>
    <mergeCell ref="B5:Q5"/>
    <mergeCell ref="Q8:Q9"/>
    <mergeCell ref="G7:H8"/>
    <mergeCell ref="Q12:Q18"/>
    <mergeCell ref="B7:B9"/>
    <mergeCell ref="C7:C9"/>
    <mergeCell ref="O8:P8"/>
    <mergeCell ref="C12:C18"/>
    <mergeCell ref="B11:Q11"/>
    <mergeCell ref="E7:E9"/>
    <mergeCell ref="Q41:Q47"/>
    <mergeCell ref="C48:C54"/>
    <mergeCell ref="C20:C26"/>
    <mergeCell ref="A83:A89"/>
    <mergeCell ref="B83:B89"/>
    <mergeCell ref="C83:C89"/>
    <mergeCell ref="A41:A47"/>
    <mergeCell ref="B41:B47"/>
    <mergeCell ref="B48:B54"/>
    <mergeCell ref="C69:C75"/>
    <mergeCell ref="A48:A54"/>
    <mergeCell ref="A55:A61"/>
    <mergeCell ref="B55:B61"/>
    <mergeCell ref="Q20:Q26"/>
    <mergeCell ref="C27:C33"/>
    <mergeCell ref="B34:B40"/>
    <mergeCell ref="C34:C40"/>
    <mergeCell ref="C41:C47"/>
    <mergeCell ref="Q48:Q54"/>
    <mergeCell ref="A27:A33"/>
    <mergeCell ref="B27:B33"/>
    <mergeCell ref="Q27:Q33"/>
    <mergeCell ref="A34:A40"/>
    <mergeCell ref="F7:F9"/>
    <mergeCell ref="A12:A18"/>
    <mergeCell ref="B12:B18"/>
    <mergeCell ref="A20:A26"/>
    <mergeCell ref="B20:B26"/>
    <mergeCell ref="A7:A9"/>
    <mergeCell ref="A19:Q19"/>
  </mergeCells>
  <printOptions/>
  <pageMargins left="0.7086614173228347" right="0.7086614173228347" top="0.7480314960629921" bottom="0.7480314960629921" header="0.31496062992125984" footer="0.31496062992125984"/>
  <pageSetup firstPageNumber="95" useFirstPageNumber="1" fitToHeight="0" fitToWidth="1" horizontalDpi="600" verticalDpi="600" orientation="portrait" paperSize="9" scale="3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Некрасова</cp:lastModifiedBy>
  <cp:lastPrinted>2024-03-28T04:29:11Z</cp:lastPrinted>
  <dcterms:created xsi:type="dcterms:W3CDTF">2017-01-17T09:58:07Z</dcterms:created>
  <dcterms:modified xsi:type="dcterms:W3CDTF">2024-05-13T07:54:23Z</dcterms:modified>
  <cp:category/>
  <cp:version/>
  <cp:contentType/>
  <cp:contentStatus/>
</cp:coreProperties>
</file>