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еречень мероприятий" sheetId="5" r:id="rId1"/>
  </sheets>
  <definedNames>
    <definedName name="_xlnm.Print_Area" localSheetId="0">'Перечень мероприятий'!$A$1:$O$75</definedName>
  </definedNames>
  <calcPr calcId="145621"/>
</workbook>
</file>

<file path=xl/calcChain.xml><?xml version="1.0" encoding="utf-8"?>
<calcChain xmlns="http://schemas.openxmlformats.org/spreadsheetml/2006/main">
  <c r="G31" i="5" l="1"/>
  <c r="E70" i="5" l="1"/>
  <c r="L43" i="5" l="1"/>
  <c r="K43" i="5"/>
  <c r="F43" i="5"/>
  <c r="G43" i="5"/>
  <c r="H43" i="5"/>
  <c r="E43" i="5"/>
  <c r="H19" i="5" l="1"/>
  <c r="F19" i="5"/>
  <c r="G19" i="5"/>
  <c r="J74" i="5" l="1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K55" i="5" l="1"/>
  <c r="H71" i="5"/>
  <c r="H70" i="5"/>
  <c r="G70" i="5"/>
  <c r="F71" i="5"/>
  <c r="F70" i="5"/>
  <c r="L74" i="5"/>
  <c r="L73" i="5"/>
  <c r="L72" i="5"/>
  <c r="L71" i="5"/>
  <c r="L70" i="5"/>
  <c r="L69" i="5"/>
  <c r="L68" i="5"/>
  <c r="L67" i="5"/>
  <c r="L66" i="5"/>
  <c r="K66" i="5"/>
  <c r="G71" i="5"/>
  <c r="K67" i="5" l="1"/>
  <c r="K69" i="5"/>
  <c r="K71" i="5"/>
  <c r="K73" i="5"/>
  <c r="K68" i="5"/>
  <c r="K70" i="5"/>
  <c r="K72" i="5"/>
  <c r="K74" i="5"/>
  <c r="G67" i="5"/>
  <c r="G69" i="5"/>
  <c r="G73" i="5"/>
  <c r="H68" i="5"/>
  <c r="H72" i="5"/>
  <c r="H74" i="5"/>
  <c r="G68" i="5"/>
  <c r="G72" i="5"/>
  <c r="G74" i="5"/>
  <c r="H67" i="5"/>
  <c r="H69" i="5"/>
  <c r="H73" i="5"/>
  <c r="L65" i="5"/>
  <c r="L55" i="5"/>
  <c r="G66" i="5"/>
  <c r="K65" i="5" l="1"/>
  <c r="G65" i="5"/>
  <c r="E67" i="5"/>
  <c r="E69" i="5"/>
  <c r="E71" i="5"/>
  <c r="E73" i="5"/>
  <c r="F68" i="5"/>
  <c r="F72" i="5"/>
  <c r="F74" i="5"/>
  <c r="E68" i="5"/>
  <c r="E72" i="5"/>
  <c r="E74" i="5"/>
  <c r="F67" i="5"/>
  <c r="F69" i="5"/>
  <c r="F73" i="5"/>
  <c r="E65" i="5" l="1"/>
  <c r="E55" i="5"/>
  <c r="H55" i="5"/>
  <c r="G55" i="5"/>
  <c r="F55" i="5"/>
  <c r="L31" i="5"/>
  <c r="K31" i="5"/>
  <c r="K76" i="5" s="1"/>
  <c r="H31" i="5"/>
  <c r="F31" i="5"/>
  <c r="E31" i="5"/>
  <c r="E19" i="5"/>
  <c r="L76" i="5" l="1"/>
  <c r="E76" i="5"/>
  <c r="G76" i="5"/>
  <c r="H66" i="5" l="1"/>
  <c r="H76" i="5"/>
  <c r="F66" i="5"/>
  <c r="F76" i="5"/>
  <c r="H65" i="5" l="1"/>
  <c r="F65" i="5"/>
</calcChain>
</file>

<file path=xl/sharedStrings.xml><?xml version="1.0" encoding="utf-8"?>
<sst xmlns="http://schemas.openxmlformats.org/spreadsheetml/2006/main" count="63" uniqueCount="51">
  <si>
    <t>Таблица 2</t>
  </si>
  <si>
    <t>№ п/п</t>
  </si>
  <si>
    <t>1.1.</t>
  </si>
  <si>
    <t>1.1.1.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</si>
  <si>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</si>
  <si>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</si>
  <si>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</si>
  <si>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</si>
  <si>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</si>
  <si>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</si>
  <si>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</si>
  <si>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</si>
  <si>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</si>
  <si>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1.2.</t>
  </si>
  <si>
    <t>1.2.1.</t>
  </si>
  <si>
    <t>1.4.</t>
  </si>
  <si>
    <t>1.3.</t>
  </si>
  <si>
    <t>Наименования целей, задач муниципальной программы</t>
  </si>
  <si>
    <t>Цель муниципальной программы: Повышение личной и общественной безопасности</t>
  </si>
  <si>
    <t>Всего по задаче 1</t>
  </si>
  <si>
    <t xml:space="preserve">1510199990,
244
1510110360,
330
1510140010,
412
</t>
  </si>
  <si>
    <t>Всего по задаче 2:</t>
  </si>
  <si>
    <t xml:space="preserve">1520120040,
1520140970
243
612
622
</t>
  </si>
  <si>
    <t>1.3.1.</t>
  </si>
  <si>
    <t>Всего по задаче 3:</t>
  </si>
  <si>
    <t xml:space="preserve">МКУ «ОДС 
г. Томска»
</t>
  </si>
  <si>
    <t>Всего по задаче 4:</t>
  </si>
  <si>
    <t xml:space="preserve">1540199990
244
</t>
  </si>
  <si>
    <t xml:space="preserve">1530199990
224
</t>
  </si>
  <si>
    <t>Проверка суммы</t>
  </si>
  <si>
    <t>потребность</t>
  </si>
  <si>
    <t>утверждено</t>
  </si>
  <si>
    <t>план</t>
  </si>
  <si>
    <t>Наименование подпрограммы 1: «Профилактика правонарушений» на 2017-2025 годы</t>
  </si>
  <si>
    <t>Наименование подпрограммы 2: «Безопасное детство в Безопасном Городе» на 2017-2025 годы</t>
  </si>
  <si>
    <t>Наименование подпрограммы 4: «Профилактика терроризма и экстремистской деятельности» на 2017-2025 годы</t>
  </si>
  <si>
    <t>ДКС, ДО,
УК,
УФКиС,
КОБ</t>
  </si>
  <si>
    <t>КОБ, УИПиОС;
Администрация Ленинского района Города Томска
Администрация Кировского района Города Томска
Администрация Советского района Города Томска
Администрация Октябрьского района Города Томска</t>
  </si>
  <si>
    <t>КОБ, Администрация
Ленинского
района Города
Томска, Администрация
Советского
района Города
Томска,
УИиМУ</t>
  </si>
  <si>
    <t>КОБ, УИиМУ, УИПиОС;
Администрация Ленинского района Города Томска, Администрация
Советского района Города Томска, ДКС, ДО,
УК, УФКиС, МКУ «ОДС г. Томска».</t>
  </si>
  <si>
    <t>РЕСУРСНОЕ ОБЕСПЕЧЕНИЕ МУНИЦИПАЛЬНОЙ ПРОГРАММЫ, ВКЛЮЧАЮЩЕЙ ПОДПРОГРАММЫ</t>
  </si>
  <si>
    <t>Ответственный исполнитель, соисполнители, участники</t>
  </si>
  <si>
    <t>Задача 1 муниципальной программы: Профилактика правонарушений на территории муниципального образования «Город Томск»</t>
  </si>
  <si>
    <t xml:space="preserve">Задача 2 муниципальной программы: Совершенствование благоприятных условий жизнедеятельности детей на объектах муниципальных учреждений муниципального образования «Город Томск»
</t>
  </si>
  <si>
    <t>Задача 3 муниципальной 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</t>
  </si>
  <si>
    <t>Задача 4 муниципальной 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</si>
  <si>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ИТОГО ПО МУНИЦИПАЛЬНОЙ ПРОГРАММЕ</t>
  </si>
  <si>
    <t>Наименование подпрограммы 3: «Создание комплексной системы экстренного оповещения населения (КСЭОН) об угрозе возникновения или о возникновении чрезвычайных ситуаций» на 2017-2025 годы</t>
  </si>
  <si>
    <t xml:space="preserve">«Безопасный Город» на 2017-2025 годы»
</t>
  </si>
  <si>
    <t xml:space="preserve">Приложение 2 к муниципальной программе </t>
  </si>
  <si>
    <t>Приложение 2 к постановлению
администрации Города Томска
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</si>
</sst>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/>
    <xf numFmtId="16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2" fontId="0" fillId="0" borderId="0" xfId="0" applyNumberFormat="1"/>
    <xf numFmtId="2" fontId="2" fillId="0" borderId="2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Border="1"/>
    <xf numFmtId="164" fontId="2" fillId="2" borderId="3" xfId="0" applyNumberFormat="1" applyFont="1" applyFill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3" borderId="15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3" xfId="0" applyNumberFormat="1" applyFont="1" applyBorder="1" applyAlignment="1">
      <alignment horizontal="right" vertical="center" wrapText="1"/>
    </xf>
    <xf numFmtId="164" fontId="8" fillId="0" borderId="3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3" borderId="16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8" fillId="0" borderId="9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4" fontId="8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3" xfId="0" applyFont="1" applyBorder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3"/>
  <sheetViews>
    <sheetView tabSelected="1" view="pageLayout" zoomScaleNormal="100" zoomScaleSheetLayoutView="100" workbookViewId="0">
      <selection activeCell="L4" sqref="L4:N4"/>
    </sheetView>
  </sheetViews>
  <sheetFormatPr defaultRowHeight="14.4" x14ac:dyDescent="0.3"/>
  <cols>
    <col min="1" max="1" width="5.44140625" customWidth="1"/>
    <col min="2" max="2" width="43.109375" customWidth="1"/>
    <col min="3" max="3" width="12.88671875" customWidth="1"/>
    <col min="4" max="4" width="11.5546875" customWidth="1"/>
    <col min="5" max="5" width="11.6640625" customWidth="1"/>
    <col min="6" max="6" width="11.44140625" customWidth="1"/>
    <col min="7" max="7" width="10.44140625" customWidth="1"/>
    <col min="8" max="8" width="11.6640625" customWidth="1"/>
    <col min="9" max="9" width="12.6640625" customWidth="1"/>
    <col min="10" max="10" width="11.33203125" customWidth="1"/>
    <col min="11" max="11" width="11.6640625" customWidth="1"/>
    <col min="12" max="12" width="10.44140625" customWidth="1"/>
    <col min="13" max="13" width="10.6640625" customWidth="1"/>
    <col min="14" max="14" width="9.33203125" customWidth="1"/>
    <col min="15" max="15" width="20" customWidth="1"/>
  </cols>
  <sheetData>
    <row r="4" spans="1:15" ht="43.95" customHeight="1" x14ac:dyDescent="0.3">
      <c r="L4" s="98" t="s">
        <v>50</v>
      </c>
      <c r="M4" s="99"/>
      <c r="N4" s="99"/>
    </row>
    <row r="5" spans="1:15" ht="13.95" customHeight="1" x14ac:dyDescent="0.3">
      <c r="L5" s="62"/>
      <c r="M5" s="63"/>
      <c r="N5" s="63"/>
    </row>
    <row r="6" spans="1:15" ht="22.5" customHeight="1" x14ac:dyDescent="0.3">
      <c r="L6" s="106" t="s">
        <v>49</v>
      </c>
      <c r="M6" s="106"/>
      <c r="N6" s="106"/>
    </row>
    <row r="7" spans="1:15" ht="16.5" customHeight="1" x14ac:dyDescent="0.3"/>
    <row r="8" spans="1:15" ht="15.6" x14ac:dyDescent="0.3">
      <c r="A8" s="87" t="s">
        <v>40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5" ht="15.6" x14ac:dyDescent="0.3">
      <c r="A9" s="86" t="s">
        <v>48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5" ht="15" thickBot="1" x14ac:dyDescent="0.35">
      <c r="A10" s="88" t="s">
        <v>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</row>
    <row r="11" spans="1:15" ht="27.75" customHeight="1" thickBot="1" x14ac:dyDescent="0.35">
      <c r="A11" s="100" t="s">
        <v>1</v>
      </c>
      <c r="B11" s="66" t="s">
        <v>17</v>
      </c>
      <c r="C11" s="66" t="s">
        <v>12</v>
      </c>
      <c r="D11" s="66" t="s">
        <v>7</v>
      </c>
      <c r="E11" s="89" t="s">
        <v>8</v>
      </c>
      <c r="F11" s="90"/>
      <c r="G11" s="103" t="s">
        <v>4</v>
      </c>
      <c r="H11" s="104"/>
      <c r="I11" s="104"/>
      <c r="J11" s="104"/>
      <c r="K11" s="104"/>
      <c r="L11" s="104"/>
      <c r="M11" s="104"/>
      <c r="N11" s="105"/>
      <c r="O11" s="66" t="s">
        <v>41</v>
      </c>
    </row>
    <row r="12" spans="1:15" ht="15" customHeight="1" x14ac:dyDescent="0.3">
      <c r="A12" s="101"/>
      <c r="B12" s="67"/>
      <c r="C12" s="67"/>
      <c r="D12" s="67"/>
      <c r="E12" s="93"/>
      <c r="F12" s="94"/>
      <c r="G12" s="89" t="s">
        <v>5</v>
      </c>
      <c r="H12" s="90"/>
      <c r="I12" s="89" t="s">
        <v>9</v>
      </c>
      <c r="J12" s="90"/>
      <c r="K12" s="89" t="s">
        <v>10</v>
      </c>
      <c r="L12" s="90"/>
      <c r="M12" s="89" t="s">
        <v>11</v>
      </c>
      <c r="N12" s="90"/>
      <c r="O12" s="67"/>
    </row>
    <row r="13" spans="1:15" ht="6.6" customHeight="1" thickBot="1" x14ac:dyDescent="0.35">
      <c r="A13" s="101"/>
      <c r="B13" s="67"/>
      <c r="C13" s="67"/>
      <c r="D13" s="67"/>
      <c r="E13" s="91"/>
      <c r="F13" s="92"/>
      <c r="G13" s="91"/>
      <c r="H13" s="92"/>
      <c r="I13" s="91"/>
      <c r="J13" s="92"/>
      <c r="K13" s="91"/>
      <c r="L13" s="92"/>
      <c r="M13" s="91"/>
      <c r="N13" s="92"/>
      <c r="O13" s="67"/>
    </row>
    <row r="14" spans="1:15" ht="15" thickBot="1" x14ac:dyDescent="0.35">
      <c r="A14" s="102"/>
      <c r="B14" s="68"/>
      <c r="C14" s="68"/>
      <c r="D14" s="68"/>
      <c r="E14" s="10" t="s">
        <v>30</v>
      </c>
      <c r="F14" s="11" t="s">
        <v>31</v>
      </c>
      <c r="G14" s="11" t="s">
        <v>30</v>
      </c>
      <c r="H14" s="21" t="s">
        <v>31</v>
      </c>
      <c r="I14" s="10" t="s">
        <v>30</v>
      </c>
      <c r="J14" s="10" t="s">
        <v>31</v>
      </c>
      <c r="K14" s="10" t="s">
        <v>30</v>
      </c>
      <c r="L14" s="10" t="s">
        <v>31</v>
      </c>
      <c r="M14" s="10" t="s">
        <v>30</v>
      </c>
      <c r="N14" s="10" t="s">
        <v>32</v>
      </c>
      <c r="O14" s="68"/>
    </row>
    <row r="15" spans="1:15" s="1" customFormat="1" ht="15" thickBot="1" x14ac:dyDescent="0.35">
      <c r="A15" s="4">
        <v>1</v>
      </c>
      <c r="B15" s="2">
        <v>2</v>
      </c>
      <c r="C15" s="2">
        <v>3</v>
      </c>
      <c r="D15" s="2">
        <v>4</v>
      </c>
      <c r="E15" s="2">
        <v>5</v>
      </c>
      <c r="F15" s="5">
        <v>6</v>
      </c>
      <c r="G15" s="5">
        <v>7</v>
      </c>
      <c r="H15" s="3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</row>
    <row r="16" spans="1:15" s="13" customFormat="1" ht="15" thickBot="1" x14ac:dyDescent="0.35">
      <c r="A16" s="12">
        <v>1</v>
      </c>
      <c r="B16" s="95" t="s">
        <v>18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 s="13" customFormat="1" ht="13.2" customHeight="1" thickBot="1" x14ac:dyDescent="0.35">
      <c r="A17" s="14" t="s">
        <v>2</v>
      </c>
      <c r="B17" s="95" t="s">
        <v>42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  <row r="18" spans="1:15" s="13" customFormat="1" ht="15" thickBot="1" x14ac:dyDescent="0.35">
      <c r="A18" s="15"/>
      <c r="B18" s="95" t="s">
        <v>33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5" ht="15" customHeight="1" thickBot="1" x14ac:dyDescent="0.35">
      <c r="A19" s="66" t="s">
        <v>3</v>
      </c>
      <c r="B19" s="83" t="s">
        <v>19</v>
      </c>
      <c r="C19" s="72" t="s">
        <v>20</v>
      </c>
      <c r="D19" s="19" t="s">
        <v>6</v>
      </c>
      <c r="E19" s="34">
        <f>SUM(E20:E28)</f>
        <v>90039.599999999991</v>
      </c>
      <c r="F19" s="53">
        <f>SUM(F20:F28)</f>
        <v>12055.300000000001</v>
      </c>
      <c r="G19" s="53">
        <f>SUM(G20:G28)</f>
        <v>90039.599999999991</v>
      </c>
      <c r="H19" s="53">
        <f>SUM(H20:H28)</f>
        <v>12055.300000000001</v>
      </c>
      <c r="I19" s="17"/>
      <c r="J19" s="18"/>
      <c r="K19" s="16"/>
      <c r="L19" s="6"/>
      <c r="M19" s="7"/>
      <c r="N19" s="7"/>
      <c r="O19" s="66" t="s">
        <v>38</v>
      </c>
    </row>
    <row r="20" spans="1:15" ht="15" thickBot="1" x14ac:dyDescent="0.35">
      <c r="A20" s="67"/>
      <c r="B20" s="84"/>
      <c r="C20" s="73"/>
      <c r="D20" s="20">
        <v>2017</v>
      </c>
      <c r="E20" s="30">
        <v>12334</v>
      </c>
      <c r="F20" s="54">
        <v>874.3</v>
      </c>
      <c r="G20" s="55">
        <v>12334</v>
      </c>
      <c r="H20" s="54">
        <v>874.3</v>
      </c>
      <c r="I20" s="9"/>
      <c r="J20" s="8"/>
      <c r="K20" s="8"/>
      <c r="L20" s="8"/>
      <c r="M20" s="8"/>
      <c r="N20" s="8"/>
      <c r="O20" s="67"/>
    </row>
    <row r="21" spans="1:15" ht="15" thickBot="1" x14ac:dyDescent="0.35">
      <c r="A21" s="67"/>
      <c r="B21" s="84"/>
      <c r="C21" s="73"/>
      <c r="D21" s="20">
        <v>2018</v>
      </c>
      <c r="E21" s="30">
        <v>10167.5</v>
      </c>
      <c r="F21" s="56">
        <v>874.7</v>
      </c>
      <c r="G21" s="55">
        <v>10167.5</v>
      </c>
      <c r="H21" s="56">
        <v>874.7</v>
      </c>
      <c r="I21" s="9"/>
      <c r="J21" s="8"/>
      <c r="K21" s="8"/>
      <c r="L21" s="8"/>
      <c r="M21" s="8"/>
      <c r="N21" s="8"/>
      <c r="O21" s="67"/>
    </row>
    <row r="22" spans="1:15" ht="15" thickBot="1" x14ac:dyDescent="0.35">
      <c r="A22" s="67"/>
      <c r="B22" s="84"/>
      <c r="C22" s="73"/>
      <c r="D22" s="20">
        <v>2019</v>
      </c>
      <c r="E22" s="30">
        <v>7067</v>
      </c>
      <c r="F22" s="56">
        <v>1099.7</v>
      </c>
      <c r="G22" s="55">
        <v>7067</v>
      </c>
      <c r="H22" s="56">
        <v>1099.7</v>
      </c>
      <c r="I22" s="9"/>
      <c r="J22" s="8"/>
      <c r="K22" s="8"/>
      <c r="L22" s="8"/>
      <c r="M22" s="8"/>
      <c r="N22" s="8"/>
      <c r="O22" s="67"/>
    </row>
    <row r="23" spans="1:15" ht="15" thickBot="1" x14ac:dyDescent="0.35">
      <c r="A23" s="67"/>
      <c r="B23" s="84"/>
      <c r="C23" s="73"/>
      <c r="D23" s="20">
        <v>2020</v>
      </c>
      <c r="E23" s="30">
        <v>8241.7999999999993</v>
      </c>
      <c r="F23" s="56">
        <v>1074.7</v>
      </c>
      <c r="G23" s="55">
        <v>8241.7999999999993</v>
      </c>
      <c r="H23" s="56">
        <v>1074.7</v>
      </c>
      <c r="I23" s="9"/>
      <c r="J23" s="8"/>
      <c r="K23" s="8"/>
      <c r="L23" s="8"/>
      <c r="M23" s="8"/>
      <c r="N23" s="8"/>
      <c r="O23" s="67"/>
    </row>
    <row r="24" spans="1:15" ht="15" thickBot="1" x14ac:dyDescent="0.35">
      <c r="A24" s="67"/>
      <c r="B24" s="84"/>
      <c r="C24" s="73"/>
      <c r="D24" s="20">
        <v>2021</v>
      </c>
      <c r="E24" s="30">
        <v>8253.5</v>
      </c>
      <c r="F24" s="56">
        <v>1516.8</v>
      </c>
      <c r="G24" s="55">
        <v>8253.5</v>
      </c>
      <c r="H24" s="56">
        <v>1516.8</v>
      </c>
      <c r="I24" s="9"/>
      <c r="J24" s="8"/>
      <c r="K24" s="8"/>
      <c r="L24" s="8"/>
      <c r="M24" s="8"/>
      <c r="N24" s="8"/>
      <c r="O24" s="67"/>
    </row>
    <row r="25" spans="1:15" ht="15" thickBot="1" x14ac:dyDescent="0.35">
      <c r="A25" s="67"/>
      <c r="B25" s="84"/>
      <c r="C25" s="73"/>
      <c r="D25" s="20">
        <v>2022</v>
      </c>
      <c r="E25" s="30">
        <v>9758.7000000000007</v>
      </c>
      <c r="F25" s="56">
        <v>1388</v>
      </c>
      <c r="G25" s="30">
        <v>9758.7000000000007</v>
      </c>
      <c r="H25" s="56">
        <v>1388</v>
      </c>
      <c r="I25" s="9"/>
      <c r="J25" s="8"/>
      <c r="K25" s="8"/>
      <c r="L25" s="8"/>
      <c r="M25" s="8"/>
      <c r="N25" s="8"/>
      <c r="O25" s="67"/>
    </row>
    <row r="26" spans="1:15" ht="15" thickBot="1" x14ac:dyDescent="0.35">
      <c r="A26" s="67"/>
      <c r="B26" s="84"/>
      <c r="C26" s="73"/>
      <c r="D26" s="65">
        <v>2023</v>
      </c>
      <c r="E26" s="55">
        <v>10532.2</v>
      </c>
      <c r="F26" s="56">
        <v>3027.7</v>
      </c>
      <c r="G26" s="55">
        <v>10532.2</v>
      </c>
      <c r="H26" s="56">
        <v>3027.7</v>
      </c>
      <c r="I26" s="9"/>
      <c r="J26" s="8"/>
      <c r="K26" s="8"/>
      <c r="L26" s="8"/>
      <c r="M26" s="8"/>
      <c r="N26" s="8"/>
      <c r="O26" s="67"/>
    </row>
    <row r="27" spans="1:15" ht="15" thickBot="1" x14ac:dyDescent="0.35">
      <c r="A27" s="67"/>
      <c r="B27" s="84"/>
      <c r="C27" s="73"/>
      <c r="D27" s="20">
        <v>2024</v>
      </c>
      <c r="E27" s="30">
        <v>11305.7</v>
      </c>
      <c r="F27" s="33">
        <v>1099.7</v>
      </c>
      <c r="G27" s="30">
        <v>11305.7</v>
      </c>
      <c r="H27" s="33">
        <v>1099.7</v>
      </c>
      <c r="I27" s="9"/>
      <c r="J27" s="8"/>
      <c r="K27" s="8"/>
      <c r="L27" s="8"/>
      <c r="M27" s="8"/>
      <c r="N27" s="8"/>
      <c r="O27" s="67"/>
    </row>
    <row r="28" spans="1:15" ht="15" thickBot="1" x14ac:dyDescent="0.35">
      <c r="A28" s="68"/>
      <c r="B28" s="85"/>
      <c r="C28" s="74"/>
      <c r="D28" s="20">
        <v>2025</v>
      </c>
      <c r="E28" s="30">
        <v>12379.2</v>
      </c>
      <c r="F28" s="56">
        <v>1099.7</v>
      </c>
      <c r="G28" s="55">
        <v>12379.2</v>
      </c>
      <c r="H28" s="56">
        <v>1099.7</v>
      </c>
      <c r="I28" s="9"/>
      <c r="J28" s="8"/>
      <c r="K28" s="8"/>
      <c r="L28" s="8"/>
      <c r="M28" s="8"/>
      <c r="N28" s="8"/>
      <c r="O28" s="68"/>
    </row>
    <row r="29" spans="1:15" ht="14.25" customHeight="1" thickBot="1" x14ac:dyDescent="0.35">
      <c r="A29" s="22" t="s">
        <v>13</v>
      </c>
      <c r="B29" s="78" t="s">
        <v>43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</row>
    <row r="30" spans="1:15" s="23" customFormat="1" ht="14.25" customHeight="1" thickBot="1" x14ac:dyDescent="0.35">
      <c r="A30" s="27"/>
      <c r="B30" s="81" t="s">
        <v>34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/>
    </row>
    <row r="31" spans="1:15" ht="15" customHeight="1" thickBot="1" x14ac:dyDescent="0.35">
      <c r="A31" s="67" t="s">
        <v>14</v>
      </c>
      <c r="B31" s="84" t="s">
        <v>21</v>
      </c>
      <c r="C31" s="73" t="s">
        <v>22</v>
      </c>
      <c r="D31" s="19" t="s">
        <v>6</v>
      </c>
      <c r="E31" s="28">
        <f>SUM(E32:E40)</f>
        <v>271627.10000000003</v>
      </c>
      <c r="F31" s="28">
        <f>SUM(F32:F40)</f>
        <v>126746.3</v>
      </c>
      <c r="G31" s="28">
        <f>SUM(G32:G40)</f>
        <v>271105.30000000005</v>
      </c>
      <c r="H31" s="28">
        <f>SUM(H32:H40)</f>
        <v>126224.49999999999</v>
      </c>
      <c r="I31" s="29"/>
      <c r="J31" s="30"/>
      <c r="K31" s="28">
        <f>SUM(K32:K40)</f>
        <v>521.79999999999995</v>
      </c>
      <c r="L31" s="28">
        <f>SUM(L32:L40)</f>
        <v>521.79999999999995</v>
      </c>
      <c r="M31" s="8"/>
      <c r="N31" s="8"/>
      <c r="O31" s="67" t="s">
        <v>36</v>
      </c>
    </row>
    <row r="32" spans="1:15" ht="15" customHeight="1" thickBot="1" x14ac:dyDescent="0.35">
      <c r="A32" s="67"/>
      <c r="B32" s="84"/>
      <c r="C32" s="73"/>
      <c r="D32" s="20">
        <v>2017</v>
      </c>
      <c r="E32" s="31">
        <v>21802.2</v>
      </c>
      <c r="F32" s="31">
        <v>21802.1</v>
      </c>
      <c r="G32" s="31">
        <v>21280.400000000001</v>
      </c>
      <c r="H32" s="31">
        <v>21280.3</v>
      </c>
      <c r="I32" s="29"/>
      <c r="J32" s="30"/>
      <c r="K32" s="32">
        <v>521.79999999999995</v>
      </c>
      <c r="L32" s="32">
        <v>521.79999999999995</v>
      </c>
      <c r="M32" s="8"/>
      <c r="N32" s="8"/>
      <c r="O32" s="67"/>
    </row>
    <row r="33" spans="1:15" ht="15" customHeight="1" thickBot="1" x14ac:dyDescent="0.35">
      <c r="A33" s="67"/>
      <c r="B33" s="84"/>
      <c r="C33" s="73"/>
      <c r="D33" s="20">
        <v>2018</v>
      </c>
      <c r="E33" s="33">
        <v>52066.8</v>
      </c>
      <c r="F33" s="33">
        <v>52058</v>
      </c>
      <c r="G33" s="33">
        <v>52066.8</v>
      </c>
      <c r="H33" s="33">
        <v>52058</v>
      </c>
      <c r="I33" s="29"/>
      <c r="J33" s="30"/>
      <c r="K33" s="29">
        <v>0</v>
      </c>
      <c r="L33" s="30">
        <v>0</v>
      </c>
      <c r="M33" s="8"/>
      <c r="N33" s="8"/>
      <c r="O33" s="67"/>
    </row>
    <row r="34" spans="1:15" ht="15" customHeight="1" thickBot="1" x14ac:dyDescent="0.35">
      <c r="A34" s="67"/>
      <c r="B34" s="84"/>
      <c r="C34" s="73"/>
      <c r="D34" s="20">
        <v>2019</v>
      </c>
      <c r="E34" s="33">
        <v>29697.599999999999</v>
      </c>
      <c r="F34" s="33">
        <v>28580.6</v>
      </c>
      <c r="G34" s="33">
        <v>29697.599999999999</v>
      </c>
      <c r="H34" s="33">
        <v>28580.6</v>
      </c>
      <c r="I34" s="29"/>
      <c r="J34" s="30"/>
      <c r="K34" s="29">
        <v>0</v>
      </c>
      <c r="L34" s="30">
        <v>0</v>
      </c>
      <c r="M34" s="8"/>
      <c r="N34" s="8"/>
      <c r="O34" s="67"/>
    </row>
    <row r="35" spans="1:15" ht="15" customHeight="1" thickBot="1" x14ac:dyDescent="0.35">
      <c r="A35" s="67"/>
      <c r="B35" s="84"/>
      <c r="C35" s="73"/>
      <c r="D35" s="20">
        <v>2020</v>
      </c>
      <c r="E35" s="33">
        <v>20543.2</v>
      </c>
      <c r="F35" s="33">
        <v>18999</v>
      </c>
      <c r="G35" s="33">
        <v>20543.2</v>
      </c>
      <c r="H35" s="33">
        <v>18999</v>
      </c>
      <c r="I35" s="29"/>
      <c r="J35" s="30"/>
      <c r="K35" s="29">
        <v>0</v>
      </c>
      <c r="L35" s="30">
        <v>0</v>
      </c>
      <c r="M35" s="8"/>
      <c r="N35" s="8"/>
      <c r="O35" s="67"/>
    </row>
    <row r="36" spans="1:15" ht="15" customHeight="1" thickBot="1" x14ac:dyDescent="0.35">
      <c r="A36" s="67"/>
      <c r="B36" s="84"/>
      <c r="C36" s="73"/>
      <c r="D36" s="20">
        <v>2021</v>
      </c>
      <c r="E36" s="30">
        <v>23166.9</v>
      </c>
      <c r="F36" s="30">
        <v>0</v>
      </c>
      <c r="G36" s="30">
        <v>23166.9</v>
      </c>
      <c r="H36" s="30">
        <v>0</v>
      </c>
      <c r="I36" s="29"/>
      <c r="J36" s="30"/>
      <c r="K36" s="29">
        <v>0</v>
      </c>
      <c r="L36" s="30">
        <v>0</v>
      </c>
      <c r="M36" s="8"/>
      <c r="N36" s="8"/>
      <c r="O36" s="67"/>
    </row>
    <row r="37" spans="1:15" ht="15" customHeight="1" thickBot="1" x14ac:dyDescent="0.35">
      <c r="A37" s="67"/>
      <c r="B37" s="84"/>
      <c r="C37" s="73"/>
      <c r="D37" s="20">
        <v>2022</v>
      </c>
      <c r="E37" s="55">
        <v>2268.1</v>
      </c>
      <c r="F37" s="55">
        <v>9.1999999999999993</v>
      </c>
      <c r="G37" s="55">
        <v>2268.1</v>
      </c>
      <c r="H37" s="55">
        <v>9.1999999999999993</v>
      </c>
      <c r="I37" s="29"/>
      <c r="J37" s="30"/>
      <c r="K37" s="29">
        <v>0</v>
      </c>
      <c r="L37" s="30">
        <v>0</v>
      </c>
      <c r="M37" s="8"/>
      <c r="N37" s="8"/>
      <c r="O37" s="67"/>
    </row>
    <row r="38" spans="1:15" ht="15" customHeight="1" thickBot="1" x14ac:dyDescent="0.35">
      <c r="A38" s="67"/>
      <c r="B38" s="84"/>
      <c r="C38" s="73"/>
      <c r="D38" s="65">
        <v>2023</v>
      </c>
      <c r="E38" s="55">
        <v>42372.800000000003</v>
      </c>
      <c r="F38" s="55">
        <v>5297.4</v>
      </c>
      <c r="G38" s="55">
        <v>42372.800000000003</v>
      </c>
      <c r="H38" s="55">
        <v>5297.4</v>
      </c>
      <c r="I38" s="29"/>
      <c r="J38" s="30"/>
      <c r="K38" s="29">
        <v>0</v>
      </c>
      <c r="L38" s="30">
        <v>0</v>
      </c>
      <c r="M38" s="8"/>
      <c r="N38" s="8"/>
      <c r="O38" s="67"/>
    </row>
    <row r="39" spans="1:15" ht="15" customHeight="1" thickBot="1" x14ac:dyDescent="0.35">
      <c r="A39" s="67"/>
      <c r="B39" s="84"/>
      <c r="C39" s="73"/>
      <c r="D39" s="20">
        <v>2024</v>
      </c>
      <c r="E39" s="30">
        <v>59581.1</v>
      </c>
      <c r="F39" s="30">
        <v>0</v>
      </c>
      <c r="G39" s="30">
        <v>59581.1</v>
      </c>
      <c r="H39" s="30">
        <v>0</v>
      </c>
      <c r="I39" s="29"/>
      <c r="J39" s="30"/>
      <c r="K39" s="29">
        <v>0</v>
      </c>
      <c r="L39" s="30">
        <v>0</v>
      </c>
      <c r="M39" s="8"/>
      <c r="N39" s="8"/>
      <c r="O39" s="67"/>
    </row>
    <row r="40" spans="1:15" ht="15" customHeight="1" thickBot="1" x14ac:dyDescent="0.35">
      <c r="A40" s="68"/>
      <c r="B40" s="85"/>
      <c r="C40" s="74"/>
      <c r="D40" s="20">
        <v>2025</v>
      </c>
      <c r="E40" s="30">
        <v>20128.400000000001</v>
      </c>
      <c r="F40" s="30">
        <v>0</v>
      </c>
      <c r="G40" s="30">
        <v>20128.400000000001</v>
      </c>
      <c r="H40" s="30">
        <v>0</v>
      </c>
      <c r="I40" s="29"/>
      <c r="J40" s="30"/>
      <c r="K40" s="29">
        <v>0</v>
      </c>
      <c r="L40" s="30">
        <v>0</v>
      </c>
      <c r="M40" s="8"/>
      <c r="N40" s="8"/>
      <c r="O40" s="68"/>
    </row>
    <row r="41" spans="1:15" ht="27" customHeight="1" thickBot="1" x14ac:dyDescent="0.35">
      <c r="A41" s="22" t="s">
        <v>16</v>
      </c>
      <c r="B41" s="78" t="s">
        <v>44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</row>
    <row r="42" spans="1:15" s="23" customFormat="1" ht="14.25" customHeight="1" thickBot="1" x14ac:dyDescent="0.35">
      <c r="A42" s="27"/>
      <c r="B42" s="81" t="s">
        <v>47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2"/>
    </row>
    <row r="43" spans="1:15" ht="13.95" customHeight="1" thickBot="1" x14ac:dyDescent="0.35">
      <c r="A43" s="66" t="s">
        <v>23</v>
      </c>
      <c r="B43" s="83" t="s">
        <v>24</v>
      </c>
      <c r="C43" s="72" t="s">
        <v>27</v>
      </c>
      <c r="D43" s="19" t="s">
        <v>6</v>
      </c>
      <c r="E43" s="28">
        <f>SUM(E44:E52)</f>
        <v>293187.90000000002</v>
      </c>
      <c r="F43" s="28">
        <f t="shared" ref="F43:H43" si="0">SUM(F44:F52)</f>
        <v>0</v>
      </c>
      <c r="G43" s="28">
        <f t="shared" si="0"/>
        <v>126248.6</v>
      </c>
      <c r="H43" s="28">
        <f t="shared" si="0"/>
        <v>0</v>
      </c>
      <c r="I43" s="29"/>
      <c r="J43" s="30"/>
      <c r="K43" s="28">
        <f t="shared" ref="K43" si="1">SUM(K44:K52)</f>
        <v>166939.29999999999</v>
      </c>
      <c r="L43" s="28">
        <f t="shared" ref="L43" si="2">SUM(L44:L52)</f>
        <v>0</v>
      </c>
      <c r="M43" s="8"/>
      <c r="N43" s="8"/>
      <c r="O43" s="66" t="s">
        <v>25</v>
      </c>
    </row>
    <row r="44" spans="1:15" ht="13.95" customHeight="1" thickBot="1" x14ac:dyDescent="0.35">
      <c r="A44" s="67"/>
      <c r="B44" s="84"/>
      <c r="C44" s="73"/>
      <c r="D44" s="20">
        <v>2017</v>
      </c>
      <c r="E44" s="31">
        <v>47849</v>
      </c>
      <c r="F44" s="30">
        <v>0</v>
      </c>
      <c r="G44" s="31">
        <v>47849</v>
      </c>
      <c r="H44" s="30">
        <v>0</v>
      </c>
      <c r="I44" s="29"/>
      <c r="J44" s="30"/>
      <c r="K44" s="30">
        <v>0</v>
      </c>
      <c r="L44" s="30">
        <v>0</v>
      </c>
      <c r="M44" s="8"/>
      <c r="N44" s="8"/>
      <c r="O44" s="67"/>
    </row>
    <row r="45" spans="1:15" ht="13.95" customHeight="1" thickBot="1" x14ac:dyDescent="0.35">
      <c r="A45" s="67"/>
      <c r="B45" s="84"/>
      <c r="C45" s="73"/>
      <c r="D45" s="20">
        <v>2018</v>
      </c>
      <c r="E45" s="31">
        <v>47849</v>
      </c>
      <c r="F45" s="33">
        <v>0</v>
      </c>
      <c r="G45" s="33">
        <v>11962.3</v>
      </c>
      <c r="H45" s="33">
        <v>0</v>
      </c>
      <c r="I45" s="29"/>
      <c r="J45" s="30"/>
      <c r="K45" s="33">
        <v>35886.699999999997</v>
      </c>
      <c r="L45" s="30">
        <v>0</v>
      </c>
      <c r="M45" s="8"/>
      <c r="N45" s="8"/>
      <c r="O45" s="67"/>
    </row>
    <row r="46" spans="1:15" ht="13.95" customHeight="1" thickBot="1" x14ac:dyDescent="0.35">
      <c r="A46" s="67"/>
      <c r="B46" s="84"/>
      <c r="C46" s="73"/>
      <c r="D46" s="20">
        <v>2019</v>
      </c>
      <c r="E46" s="35">
        <v>67415.199999999997</v>
      </c>
      <c r="F46" s="33">
        <v>0</v>
      </c>
      <c r="G46" s="33">
        <v>17192.7</v>
      </c>
      <c r="H46" s="33">
        <v>0</v>
      </c>
      <c r="I46" s="29"/>
      <c r="J46" s="30"/>
      <c r="K46" s="33">
        <v>50222.5</v>
      </c>
      <c r="L46" s="30">
        <v>0</v>
      </c>
      <c r="M46" s="8"/>
      <c r="N46" s="8"/>
      <c r="O46" s="67"/>
    </row>
    <row r="47" spans="1:15" ht="13.95" customHeight="1" thickBot="1" x14ac:dyDescent="0.35">
      <c r="A47" s="67"/>
      <c r="B47" s="84"/>
      <c r="C47" s="73"/>
      <c r="D47" s="20">
        <v>2020</v>
      </c>
      <c r="E47" s="33">
        <v>64366.2</v>
      </c>
      <c r="F47" s="33">
        <v>0</v>
      </c>
      <c r="G47" s="33">
        <v>16091.6</v>
      </c>
      <c r="H47" s="33">
        <v>0</v>
      </c>
      <c r="I47" s="29"/>
      <c r="J47" s="30"/>
      <c r="K47" s="33">
        <v>48274.6</v>
      </c>
      <c r="L47" s="30">
        <v>0</v>
      </c>
      <c r="M47" s="8"/>
      <c r="N47" s="8"/>
      <c r="O47" s="67"/>
    </row>
    <row r="48" spans="1:15" ht="13.95" customHeight="1" thickBot="1" x14ac:dyDescent="0.35">
      <c r="A48" s="67"/>
      <c r="B48" s="84"/>
      <c r="C48" s="73"/>
      <c r="D48" s="20">
        <v>2021</v>
      </c>
      <c r="E48" s="30">
        <v>43407.3</v>
      </c>
      <c r="F48" s="33">
        <v>0</v>
      </c>
      <c r="G48" s="30">
        <v>10851.8</v>
      </c>
      <c r="H48" s="33">
        <v>0</v>
      </c>
      <c r="I48" s="29"/>
      <c r="J48" s="30"/>
      <c r="K48" s="30">
        <v>32555.5</v>
      </c>
      <c r="L48" s="30">
        <v>0</v>
      </c>
      <c r="M48" s="8"/>
      <c r="N48" s="8"/>
      <c r="O48" s="67"/>
    </row>
    <row r="49" spans="1:15" ht="13.95" customHeight="1" thickBot="1" x14ac:dyDescent="0.35">
      <c r="A49" s="67"/>
      <c r="B49" s="84"/>
      <c r="C49" s="73"/>
      <c r="D49" s="20">
        <v>2022</v>
      </c>
      <c r="E49" s="30">
        <v>5774.2</v>
      </c>
      <c r="F49" s="30">
        <v>0</v>
      </c>
      <c r="G49" s="30">
        <v>5774.2</v>
      </c>
      <c r="H49" s="30">
        <v>0</v>
      </c>
      <c r="I49" s="29"/>
      <c r="J49" s="30"/>
      <c r="K49" s="30">
        <v>0</v>
      </c>
      <c r="L49" s="30">
        <v>0</v>
      </c>
      <c r="M49" s="8"/>
      <c r="N49" s="8"/>
      <c r="O49" s="67"/>
    </row>
    <row r="50" spans="1:15" ht="13.95" customHeight="1" thickBot="1" x14ac:dyDescent="0.35">
      <c r="A50" s="67"/>
      <c r="B50" s="84"/>
      <c r="C50" s="73"/>
      <c r="D50" s="20">
        <v>2023</v>
      </c>
      <c r="E50" s="55">
        <v>5774.2</v>
      </c>
      <c r="F50" s="55">
        <v>0</v>
      </c>
      <c r="G50" s="55">
        <v>5774.2</v>
      </c>
      <c r="H50" s="55">
        <v>0</v>
      </c>
      <c r="I50" s="29"/>
      <c r="J50" s="30"/>
      <c r="K50" s="30">
        <v>0</v>
      </c>
      <c r="L50" s="30">
        <v>0</v>
      </c>
      <c r="M50" s="8"/>
      <c r="N50" s="8"/>
      <c r="O50" s="67"/>
    </row>
    <row r="51" spans="1:15" ht="13.95" customHeight="1" thickBot="1" x14ac:dyDescent="0.35">
      <c r="A51" s="67"/>
      <c r="B51" s="84"/>
      <c r="C51" s="73"/>
      <c r="D51" s="20">
        <v>2024</v>
      </c>
      <c r="E51" s="55">
        <v>4458.2</v>
      </c>
      <c r="F51" s="55">
        <v>0</v>
      </c>
      <c r="G51" s="55">
        <v>4458.2</v>
      </c>
      <c r="H51" s="55">
        <v>0</v>
      </c>
      <c r="I51" s="29"/>
      <c r="J51" s="30"/>
      <c r="K51" s="30">
        <v>0</v>
      </c>
      <c r="L51" s="30">
        <v>0</v>
      </c>
      <c r="M51" s="8"/>
      <c r="N51" s="8"/>
      <c r="O51" s="67"/>
    </row>
    <row r="52" spans="1:15" ht="13.95" customHeight="1" thickBot="1" x14ac:dyDescent="0.35">
      <c r="A52" s="68"/>
      <c r="B52" s="85"/>
      <c r="C52" s="74"/>
      <c r="D52" s="20">
        <v>2025</v>
      </c>
      <c r="E52" s="55">
        <v>6294.6</v>
      </c>
      <c r="F52" s="55">
        <v>0</v>
      </c>
      <c r="G52" s="55">
        <v>6294.6</v>
      </c>
      <c r="H52" s="55">
        <v>0</v>
      </c>
      <c r="I52" s="29"/>
      <c r="J52" s="30"/>
      <c r="K52" s="30">
        <v>0</v>
      </c>
      <c r="L52" s="30">
        <v>0</v>
      </c>
      <c r="M52" s="8"/>
      <c r="N52" s="8"/>
      <c r="O52" s="68"/>
    </row>
    <row r="53" spans="1:15" ht="15" customHeight="1" thickBot="1" x14ac:dyDescent="0.35">
      <c r="A53" s="22" t="s">
        <v>15</v>
      </c>
      <c r="B53" s="78" t="s">
        <v>45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/>
    </row>
    <row r="54" spans="1:15" s="23" customFormat="1" ht="14.25" customHeight="1" thickBot="1" x14ac:dyDescent="0.35">
      <c r="A54" s="27"/>
      <c r="B54" s="81" t="s">
        <v>35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</row>
    <row r="55" spans="1:15" ht="15.6" customHeight="1" thickBot="1" x14ac:dyDescent="0.35">
      <c r="A55" s="66" t="s">
        <v>23</v>
      </c>
      <c r="B55" s="83" t="s">
        <v>26</v>
      </c>
      <c r="C55" s="72" t="s">
        <v>28</v>
      </c>
      <c r="D55" s="19" t="s">
        <v>6</v>
      </c>
      <c r="E55" s="28">
        <f>SUM(E56:E64)</f>
        <v>345266.8</v>
      </c>
      <c r="F55" s="28">
        <f>SUM(F56:F64)</f>
        <v>2418.5</v>
      </c>
      <c r="G55" s="28">
        <f>SUM(G56:G64)</f>
        <v>345266.8</v>
      </c>
      <c r="H55" s="28">
        <f>SUM(H56:H64)</f>
        <v>2418.5</v>
      </c>
      <c r="I55" s="29"/>
      <c r="J55" s="30"/>
      <c r="K55" s="28">
        <f>SUM(K56:K64)</f>
        <v>0</v>
      </c>
      <c r="L55" s="28">
        <f>SUM(L56:L64)</f>
        <v>0</v>
      </c>
      <c r="M55" s="8"/>
      <c r="N55" s="8"/>
      <c r="O55" s="75" t="s">
        <v>37</v>
      </c>
    </row>
    <row r="56" spans="1:15" ht="15.6" customHeight="1" thickBot="1" x14ac:dyDescent="0.35">
      <c r="A56" s="67"/>
      <c r="B56" s="84"/>
      <c r="C56" s="73"/>
      <c r="D56" s="20">
        <v>2017</v>
      </c>
      <c r="E56" s="36">
        <v>2358.6</v>
      </c>
      <c r="F56" s="37">
        <v>644</v>
      </c>
      <c r="G56" s="38">
        <v>2358.6</v>
      </c>
      <c r="H56" s="39">
        <v>644</v>
      </c>
      <c r="I56" s="40"/>
      <c r="J56" s="41"/>
      <c r="K56" s="38">
        <v>0</v>
      </c>
      <c r="L56" s="42">
        <v>0</v>
      </c>
      <c r="M56" s="8"/>
      <c r="N56" s="8"/>
      <c r="O56" s="76"/>
    </row>
    <row r="57" spans="1:15" ht="15.6" customHeight="1" thickBot="1" x14ac:dyDescent="0.35">
      <c r="A57" s="67"/>
      <c r="B57" s="84"/>
      <c r="C57" s="73"/>
      <c r="D57" s="20">
        <v>2018</v>
      </c>
      <c r="E57" s="43">
        <v>1576.7</v>
      </c>
      <c r="F57" s="44">
        <v>218</v>
      </c>
      <c r="G57" s="45">
        <v>1576.7</v>
      </c>
      <c r="H57" s="46">
        <v>218</v>
      </c>
      <c r="I57" s="47"/>
      <c r="J57" s="48"/>
      <c r="K57" s="46">
        <v>0</v>
      </c>
      <c r="L57" s="39">
        <v>0</v>
      </c>
      <c r="M57" s="8"/>
      <c r="N57" s="8"/>
      <c r="O57" s="76"/>
    </row>
    <row r="58" spans="1:15" ht="15.6" customHeight="1" thickBot="1" x14ac:dyDescent="0.35">
      <c r="A58" s="67"/>
      <c r="B58" s="84"/>
      <c r="C58" s="73"/>
      <c r="D58" s="20">
        <v>2019</v>
      </c>
      <c r="E58" s="43">
        <v>1619.5</v>
      </c>
      <c r="F58" s="44">
        <v>244.5</v>
      </c>
      <c r="G58" s="45">
        <v>1619.5</v>
      </c>
      <c r="H58" s="46">
        <v>244.5</v>
      </c>
      <c r="I58" s="47"/>
      <c r="J58" s="48"/>
      <c r="K58" s="46">
        <v>0</v>
      </c>
      <c r="L58" s="49">
        <v>0</v>
      </c>
      <c r="M58" s="8"/>
      <c r="N58" s="8"/>
      <c r="O58" s="76"/>
    </row>
    <row r="59" spans="1:15" ht="15.6" customHeight="1" thickBot="1" x14ac:dyDescent="0.35">
      <c r="A59" s="67"/>
      <c r="B59" s="84"/>
      <c r="C59" s="73"/>
      <c r="D59" s="20">
        <v>2020</v>
      </c>
      <c r="E59" s="43">
        <v>1570</v>
      </c>
      <c r="F59" s="44">
        <v>220</v>
      </c>
      <c r="G59" s="50">
        <v>1570</v>
      </c>
      <c r="H59" s="46">
        <v>220</v>
      </c>
      <c r="I59" s="47"/>
      <c r="J59" s="48"/>
      <c r="K59" s="46">
        <v>0</v>
      </c>
      <c r="L59" s="39">
        <v>0</v>
      </c>
      <c r="M59" s="8"/>
      <c r="N59" s="8"/>
      <c r="O59" s="76"/>
    </row>
    <row r="60" spans="1:15" ht="15.6" customHeight="1" thickBot="1" x14ac:dyDescent="0.35">
      <c r="A60" s="67"/>
      <c r="B60" s="84"/>
      <c r="C60" s="73"/>
      <c r="D60" s="20">
        <v>2021</v>
      </c>
      <c r="E60" s="43">
        <v>7420</v>
      </c>
      <c r="F60" s="44">
        <v>220</v>
      </c>
      <c r="G60" s="50">
        <v>7420</v>
      </c>
      <c r="H60" s="46">
        <v>220</v>
      </c>
      <c r="I60" s="47"/>
      <c r="J60" s="48"/>
      <c r="K60" s="49">
        <v>0</v>
      </c>
      <c r="L60" s="49">
        <v>0</v>
      </c>
      <c r="M60" s="8"/>
      <c r="N60" s="8"/>
      <c r="O60" s="76"/>
    </row>
    <row r="61" spans="1:15" ht="15.6" customHeight="1" thickBot="1" x14ac:dyDescent="0.35">
      <c r="A61" s="67"/>
      <c r="B61" s="84"/>
      <c r="C61" s="73"/>
      <c r="D61" s="20">
        <v>2022</v>
      </c>
      <c r="E61" s="43">
        <v>7420</v>
      </c>
      <c r="F61" s="50">
        <v>220</v>
      </c>
      <c r="G61" s="50">
        <v>7420</v>
      </c>
      <c r="H61" s="46">
        <v>220</v>
      </c>
      <c r="I61" s="47"/>
      <c r="J61" s="48"/>
      <c r="K61" s="39">
        <v>0</v>
      </c>
      <c r="L61" s="39">
        <v>0</v>
      </c>
      <c r="M61" s="8"/>
      <c r="N61" s="8"/>
      <c r="O61" s="76"/>
    </row>
    <row r="62" spans="1:15" ht="15.6" customHeight="1" thickBot="1" x14ac:dyDescent="0.35">
      <c r="A62" s="67"/>
      <c r="B62" s="84"/>
      <c r="C62" s="73"/>
      <c r="D62" s="65">
        <v>2023</v>
      </c>
      <c r="E62" s="64">
        <v>108212</v>
      </c>
      <c r="F62" s="55">
        <v>212</v>
      </c>
      <c r="G62" s="64">
        <v>108212</v>
      </c>
      <c r="H62" s="55">
        <v>212</v>
      </c>
      <c r="I62" s="47"/>
      <c r="J62" s="48"/>
      <c r="K62" s="49">
        <v>0</v>
      </c>
      <c r="L62" s="49">
        <v>0</v>
      </c>
      <c r="M62" s="8"/>
      <c r="N62" s="8"/>
      <c r="O62" s="76"/>
    </row>
    <row r="63" spans="1:15" ht="15.6" customHeight="1" thickBot="1" x14ac:dyDescent="0.35">
      <c r="A63" s="67"/>
      <c r="B63" s="84"/>
      <c r="C63" s="73"/>
      <c r="D63" s="20">
        <v>2024</v>
      </c>
      <c r="E63" s="43">
        <v>108220</v>
      </c>
      <c r="F63" s="30">
        <v>220</v>
      </c>
      <c r="G63" s="43">
        <v>108220</v>
      </c>
      <c r="H63" s="30">
        <v>220</v>
      </c>
      <c r="I63" s="47"/>
      <c r="J63" s="48"/>
      <c r="K63" s="39">
        <v>0</v>
      </c>
      <c r="L63" s="39">
        <v>0</v>
      </c>
      <c r="M63" s="8"/>
      <c r="N63" s="8"/>
      <c r="O63" s="76"/>
    </row>
    <row r="64" spans="1:15" ht="15.6" customHeight="1" thickBot="1" x14ac:dyDescent="0.35">
      <c r="A64" s="68"/>
      <c r="B64" s="85"/>
      <c r="C64" s="74"/>
      <c r="D64" s="20">
        <v>2025</v>
      </c>
      <c r="E64" s="43">
        <v>106870</v>
      </c>
      <c r="F64" s="55">
        <v>220</v>
      </c>
      <c r="G64" s="64">
        <v>106870</v>
      </c>
      <c r="H64" s="55">
        <v>220</v>
      </c>
      <c r="I64" s="47"/>
      <c r="J64" s="48"/>
      <c r="K64" s="49">
        <v>0</v>
      </c>
      <c r="L64" s="49">
        <v>0</v>
      </c>
      <c r="M64" s="8"/>
      <c r="N64" s="8"/>
      <c r="O64" s="77"/>
    </row>
    <row r="65" spans="1:15" ht="13.2" customHeight="1" thickBot="1" x14ac:dyDescent="0.35">
      <c r="A65" s="66"/>
      <c r="B65" s="69" t="s">
        <v>46</v>
      </c>
      <c r="C65" s="72"/>
      <c r="D65" s="19" t="s">
        <v>6</v>
      </c>
      <c r="E65" s="51">
        <f>SUM(E66+E67+E68+E69+E70+E71+E72+E73+E74)</f>
        <v>1000121.3999999999</v>
      </c>
      <c r="F65" s="61">
        <f>SUM(F66+F67+F68+F69+F70+F71+F72+F73+F74)</f>
        <v>141220.1</v>
      </c>
      <c r="G65" s="57">
        <f>SUM(G66+G67+G68+G69+G70+G71+G72+G73+G74)</f>
        <v>832660.3</v>
      </c>
      <c r="H65" s="57">
        <f>SUM(H66+H67+H68+H69+H70+H71+H72+H73+H74)</f>
        <v>140698.30000000002</v>
      </c>
      <c r="I65" s="51">
        <v>0</v>
      </c>
      <c r="J65" s="52">
        <v>0</v>
      </c>
      <c r="K65" s="51">
        <f>SUM(K66+K67+K68+K69+K70+K71+K72+K73+K74)</f>
        <v>167461.1</v>
      </c>
      <c r="L65" s="52">
        <f>SUM(L66+L67+L68+L69+L70+L71+L72+L73+L74)</f>
        <v>521.79999999999995</v>
      </c>
      <c r="M65" s="25"/>
      <c r="N65" s="8"/>
      <c r="O65" s="75" t="s">
        <v>39</v>
      </c>
    </row>
    <row r="66" spans="1:15" ht="13.2" customHeight="1" thickBot="1" x14ac:dyDescent="0.35">
      <c r="A66" s="67"/>
      <c r="B66" s="70"/>
      <c r="C66" s="73"/>
      <c r="D66" s="20">
        <v>2017</v>
      </c>
      <c r="E66" s="37">
        <v>84343.8</v>
      </c>
      <c r="F66" s="58">
        <f>SUM(F20+F32+F44+F56)</f>
        <v>23320.399999999998</v>
      </c>
      <c r="G66" s="59">
        <f t="shared" ref="G66:L66" si="3">SUM(G20+G32+G44+G56)</f>
        <v>83822</v>
      </c>
      <c r="H66" s="60">
        <f t="shared" si="3"/>
        <v>22798.6</v>
      </c>
      <c r="I66" s="50">
        <f t="shared" si="3"/>
        <v>0</v>
      </c>
      <c r="J66" s="37">
        <f t="shared" si="3"/>
        <v>0</v>
      </c>
      <c r="K66" s="50">
        <f t="shared" si="3"/>
        <v>521.79999999999995</v>
      </c>
      <c r="L66" s="50">
        <f t="shared" si="3"/>
        <v>521.79999999999995</v>
      </c>
      <c r="M66" s="26"/>
      <c r="N66" s="8"/>
      <c r="O66" s="76"/>
    </row>
    <row r="67" spans="1:15" ht="13.2" customHeight="1" thickBot="1" x14ac:dyDescent="0.35">
      <c r="A67" s="67"/>
      <c r="B67" s="70"/>
      <c r="C67" s="73"/>
      <c r="D67" s="20">
        <v>2018</v>
      </c>
      <c r="E67" s="37">
        <f t="shared" ref="E67:E74" si="4">SUM(E21+E33+E45+E57)</f>
        <v>111660</v>
      </c>
      <c r="F67" s="58">
        <f t="shared" ref="F67:L74" si="5">SUM(F21+F33+F45+F57)</f>
        <v>53150.7</v>
      </c>
      <c r="G67" s="59">
        <f t="shared" si="5"/>
        <v>75773.3</v>
      </c>
      <c r="H67" s="60">
        <f t="shared" si="5"/>
        <v>53150.7</v>
      </c>
      <c r="I67" s="50">
        <f t="shared" si="5"/>
        <v>0</v>
      </c>
      <c r="J67" s="37">
        <f t="shared" si="5"/>
        <v>0</v>
      </c>
      <c r="K67" s="50">
        <f t="shared" si="5"/>
        <v>35886.699999999997</v>
      </c>
      <c r="L67" s="50">
        <f t="shared" si="5"/>
        <v>0</v>
      </c>
      <c r="M67" s="8"/>
      <c r="N67" s="8"/>
      <c r="O67" s="76"/>
    </row>
    <row r="68" spans="1:15" ht="13.2" customHeight="1" thickBot="1" x14ac:dyDescent="0.35">
      <c r="A68" s="67"/>
      <c r="B68" s="70"/>
      <c r="C68" s="73"/>
      <c r="D68" s="20">
        <v>2019</v>
      </c>
      <c r="E68" s="37">
        <f t="shared" si="4"/>
        <v>105799.29999999999</v>
      </c>
      <c r="F68" s="58">
        <f t="shared" si="5"/>
        <v>29924.799999999999</v>
      </c>
      <c r="G68" s="59">
        <f t="shared" si="5"/>
        <v>55576.800000000003</v>
      </c>
      <c r="H68" s="60">
        <f t="shared" si="5"/>
        <v>29924.799999999999</v>
      </c>
      <c r="I68" s="50">
        <f t="shared" si="5"/>
        <v>0</v>
      </c>
      <c r="J68" s="37">
        <f t="shared" si="5"/>
        <v>0</v>
      </c>
      <c r="K68" s="50">
        <f t="shared" si="5"/>
        <v>50222.5</v>
      </c>
      <c r="L68" s="50">
        <f t="shared" si="5"/>
        <v>0</v>
      </c>
      <c r="M68" s="8"/>
      <c r="N68" s="8"/>
      <c r="O68" s="76"/>
    </row>
    <row r="69" spans="1:15" ht="13.2" customHeight="1" thickBot="1" x14ac:dyDescent="0.35">
      <c r="A69" s="67"/>
      <c r="B69" s="70"/>
      <c r="C69" s="73"/>
      <c r="D69" s="20">
        <v>2020</v>
      </c>
      <c r="E69" s="37">
        <f t="shared" si="4"/>
        <v>94721.2</v>
      </c>
      <c r="F69" s="58">
        <f t="shared" si="5"/>
        <v>20293.7</v>
      </c>
      <c r="G69" s="59">
        <f t="shared" si="5"/>
        <v>46446.6</v>
      </c>
      <c r="H69" s="60">
        <f t="shared" si="5"/>
        <v>20293.7</v>
      </c>
      <c r="I69" s="50">
        <f t="shared" si="5"/>
        <v>0</v>
      </c>
      <c r="J69" s="37">
        <f t="shared" si="5"/>
        <v>0</v>
      </c>
      <c r="K69" s="50">
        <f t="shared" si="5"/>
        <v>48274.6</v>
      </c>
      <c r="L69" s="50">
        <f t="shared" si="5"/>
        <v>0</v>
      </c>
      <c r="M69" s="8"/>
      <c r="N69" s="8"/>
      <c r="O69" s="76"/>
    </row>
    <row r="70" spans="1:15" ht="13.2" customHeight="1" thickBot="1" x14ac:dyDescent="0.35">
      <c r="A70" s="67"/>
      <c r="B70" s="70"/>
      <c r="C70" s="73"/>
      <c r="D70" s="20">
        <v>2021</v>
      </c>
      <c r="E70" s="37">
        <f>SUM(E24+E36+E48+E60)</f>
        <v>82247.700000000012</v>
      </c>
      <c r="F70" s="58">
        <f t="shared" si="5"/>
        <v>1736.8</v>
      </c>
      <c r="G70" s="59">
        <f t="shared" si="5"/>
        <v>49692.2</v>
      </c>
      <c r="H70" s="60">
        <f t="shared" si="5"/>
        <v>1736.8</v>
      </c>
      <c r="I70" s="50">
        <f t="shared" si="5"/>
        <v>0</v>
      </c>
      <c r="J70" s="37">
        <f t="shared" si="5"/>
        <v>0</v>
      </c>
      <c r="K70" s="50">
        <f t="shared" si="5"/>
        <v>32555.5</v>
      </c>
      <c r="L70" s="50">
        <f t="shared" si="5"/>
        <v>0</v>
      </c>
      <c r="M70" s="8"/>
      <c r="N70" s="8"/>
      <c r="O70" s="76"/>
    </row>
    <row r="71" spans="1:15" ht="13.2" customHeight="1" thickBot="1" x14ac:dyDescent="0.35">
      <c r="A71" s="67"/>
      <c r="B71" s="70"/>
      <c r="C71" s="73"/>
      <c r="D71" s="20">
        <v>2022</v>
      </c>
      <c r="E71" s="60">
        <f t="shared" si="4"/>
        <v>25221</v>
      </c>
      <c r="F71" s="58">
        <f t="shared" si="5"/>
        <v>1617.2</v>
      </c>
      <c r="G71" s="59">
        <f t="shared" si="5"/>
        <v>25221</v>
      </c>
      <c r="H71" s="60">
        <f t="shared" si="5"/>
        <v>1617.2</v>
      </c>
      <c r="I71" s="50">
        <f t="shared" si="5"/>
        <v>0</v>
      </c>
      <c r="J71" s="37">
        <f t="shared" si="5"/>
        <v>0</v>
      </c>
      <c r="K71" s="50">
        <f t="shared" si="5"/>
        <v>0</v>
      </c>
      <c r="L71" s="50">
        <f t="shared" si="5"/>
        <v>0</v>
      </c>
      <c r="M71" s="8"/>
      <c r="N71" s="8"/>
      <c r="O71" s="76"/>
    </row>
    <row r="72" spans="1:15" ht="13.2" customHeight="1" thickBot="1" x14ac:dyDescent="0.35">
      <c r="A72" s="67"/>
      <c r="B72" s="70"/>
      <c r="C72" s="73"/>
      <c r="D72" s="65">
        <v>2023</v>
      </c>
      <c r="E72" s="60">
        <f t="shared" si="4"/>
        <v>166891.20000000001</v>
      </c>
      <c r="F72" s="58">
        <f t="shared" si="5"/>
        <v>8537.0999999999985</v>
      </c>
      <c r="G72" s="59">
        <f t="shared" si="5"/>
        <v>166891.20000000001</v>
      </c>
      <c r="H72" s="60">
        <f t="shared" si="5"/>
        <v>8537.0999999999985</v>
      </c>
      <c r="I72" s="50">
        <f t="shared" si="5"/>
        <v>0</v>
      </c>
      <c r="J72" s="37">
        <f t="shared" si="5"/>
        <v>0</v>
      </c>
      <c r="K72" s="50">
        <f t="shared" si="5"/>
        <v>0</v>
      </c>
      <c r="L72" s="50">
        <f t="shared" si="5"/>
        <v>0</v>
      </c>
      <c r="M72" s="8"/>
      <c r="N72" s="8"/>
      <c r="O72" s="76"/>
    </row>
    <row r="73" spans="1:15" ht="13.2" customHeight="1" thickBot="1" x14ac:dyDescent="0.35">
      <c r="A73" s="67"/>
      <c r="B73" s="70"/>
      <c r="C73" s="73"/>
      <c r="D73" s="20">
        <v>2024</v>
      </c>
      <c r="E73" s="60">
        <f t="shared" si="4"/>
        <v>183565</v>
      </c>
      <c r="F73" s="58">
        <f t="shared" si="5"/>
        <v>1319.7</v>
      </c>
      <c r="G73" s="59">
        <f t="shared" si="5"/>
        <v>183565</v>
      </c>
      <c r="H73" s="60">
        <f t="shared" si="5"/>
        <v>1319.7</v>
      </c>
      <c r="I73" s="50">
        <f t="shared" si="5"/>
        <v>0</v>
      </c>
      <c r="J73" s="37">
        <f t="shared" si="5"/>
        <v>0</v>
      </c>
      <c r="K73" s="50">
        <f t="shared" si="5"/>
        <v>0</v>
      </c>
      <c r="L73" s="50">
        <f t="shared" si="5"/>
        <v>0</v>
      </c>
      <c r="M73" s="8"/>
      <c r="N73" s="8"/>
      <c r="O73" s="76"/>
    </row>
    <row r="74" spans="1:15" ht="13.2" customHeight="1" thickBot="1" x14ac:dyDescent="0.35">
      <c r="A74" s="68"/>
      <c r="B74" s="71"/>
      <c r="C74" s="74"/>
      <c r="D74" s="20">
        <v>2025</v>
      </c>
      <c r="E74" s="60">
        <f t="shared" si="4"/>
        <v>145672.20000000001</v>
      </c>
      <c r="F74" s="58">
        <f t="shared" si="5"/>
        <v>1319.7</v>
      </c>
      <c r="G74" s="59">
        <f t="shared" si="5"/>
        <v>145672.20000000001</v>
      </c>
      <c r="H74" s="60">
        <f t="shared" si="5"/>
        <v>1319.7</v>
      </c>
      <c r="I74" s="50">
        <f t="shared" si="5"/>
        <v>0</v>
      </c>
      <c r="J74" s="37">
        <f t="shared" si="5"/>
        <v>0</v>
      </c>
      <c r="K74" s="50">
        <f t="shared" si="5"/>
        <v>0</v>
      </c>
      <c r="L74" s="50">
        <f t="shared" si="5"/>
        <v>0</v>
      </c>
      <c r="M74" s="8"/>
      <c r="N74" s="8"/>
      <c r="O74" s="77"/>
    </row>
    <row r="75" spans="1:15" ht="18.75" customHeight="1" x14ac:dyDescent="0.3"/>
    <row r="76" spans="1:15" ht="18.75" customHeight="1" x14ac:dyDescent="0.3">
      <c r="C76" t="s">
        <v>29</v>
      </c>
      <c r="E76" s="24">
        <f>E19+E31+E43+E55</f>
        <v>1000121.4000000001</v>
      </c>
      <c r="F76" s="24">
        <f>F19+F31+F43+F55</f>
        <v>141220.1</v>
      </c>
      <c r="G76" s="24">
        <f>G19+G31+G43+G55</f>
        <v>832660.3</v>
      </c>
      <c r="H76" s="24">
        <f>H19+H31+H43+H55</f>
        <v>140698.29999999999</v>
      </c>
      <c r="K76" s="24">
        <f>K19+K31+K43+K55</f>
        <v>167461.09999999998</v>
      </c>
      <c r="L76" s="24">
        <f>L19+L31+L43+L55</f>
        <v>521.79999999999995</v>
      </c>
    </row>
    <row r="77" spans="1:15" ht="18.75" customHeight="1" x14ac:dyDescent="0.3"/>
    <row r="78" spans="1:15" ht="18.75" customHeight="1" x14ac:dyDescent="0.3"/>
    <row r="79" spans="1:15" ht="18.75" customHeight="1" x14ac:dyDescent="0.3"/>
    <row r="80" spans="1:15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</sheetData>
  <mergeCells count="45">
    <mergeCell ref="L4:N4"/>
    <mergeCell ref="C11:C14"/>
    <mergeCell ref="A11:A14"/>
    <mergeCell ref="K12:L13"/>
    <mergeCell ref="A8:O8"/>
    <mergeCell ref="B11:B14"/>
    <mergeCell ref="G11:N11"/>
    <mergeCell ref="O11:O14"/>
    <mergeCell ref="G12:H13"/>
    <mergeCell ref="L6:N6"/>
    <mergeCell ref="A19:A28"/>
    <mergeCell ref="B19:B28"/>
    <mergeCell ref="A9:O9"/>
    <mergeCell ref="A10:O10"/>
    <mergeCell ref="I12:J13"/>
    <mergeCell ref="E11:F13"/>
    <mergeCell ref="D11:D14"/>
    <mergeCell ref="M12:N13"/>
    <mergeCell ref="B16:O16"/>
    <mergeCell ref="B17:O17"/>
    <mergeCell ref="B18:O18"/>
    <mergeCell ref="O19:O28"/>
    <mergeCell ref="C19:C28"/>
    <mergeCell ref="B29:O29"/>
    <mergeCell ref="B30:O30"/>
    <mergeCell ref="A55:A64"/>
    <mergeCell ref="B55:B64"/>
    <mergeCell ref="C55:C64"/>
    <mergeCell ref="O55:O64"/>
    <mergeCell ref="B53:O53"/>
    <mergeCell ref="B54:O54"/>
    <mergeCell ref="A31:A40"/>
    <mergeCell ref="B31:B40"/>
    <mergeCell ref="A65:A74"/>
    <mergeCell ref="B65:B74"/>
    <mergeCell ref="C65:C74"/>
    <mergeCell ref="O65:O74"/>
    <mergeCell ref="C31:C40"/>
    <mergeCell ref="O31:O40"/>
    <mergeCell ref="B41:O41"/>
    <mergeCell ref="B42:O42"/>
    <mergeCell ref="A43:A52"/>
    <mergeCell ref="B43:B52"/>
    <mergeCell ref="C43:C52"/>
    <mergeCell ref="O43:O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firstPageNumber="6" orientation="landscape" useFirstPageNumber="1" r:id="rId1"/>
  <headerFooter>
    <oddHeader>&amp;C&amp;P</oddHeader>
  </headerFooter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</vt:lpstr>
      <vt:lpstr>'Перечень мероприятий'!Область_печати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2024-02-01T03:14:25Z</dcterms:modified>
</cp:coreProperties>
</file>