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520"/>
  </bookViews>
  <sheets>
    <sheet name="Экономический расчёт расходов" sheetId="1" r:id="rId1"/>
  </sheets>
  <definedNames>
    <definedName name="_xlnm.Print_Area" localSheetId="0">'Экономический расчёт расходов'!$A$1:$AD$34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4" i="1" l="1"/>
  <c r="AC34" i="1"/>
  <c r="AB34" i="1"/>
  <c r="AA34" i="1"/>
  <c r="Y34" i="1"/>
  <c r="X34" i="1"/>
  <c r="W34" i="1"/>
  <c r="V34" i="1"/>
  <c r="Z28" i="1"/>
  <c r="Z34" i="1" s="1"/>
  <c r="Q27" i="1"/>
  <c r="P26" i="1"/>
  <c r="T25" i="1"/>
  <c r="S25" i="1"/>
  <c r="T24" i="1"/>
  <c r="S24" i="1"/>
  <c r="P24" i="1"/>
  <c r="U23" i="1"/>
  <c r="T23" i="1"/>
  <c r="S23" i="1"/>
  <c r="S22" i="1"/>
  <c r="T15" i="1"/>
  <c r="S15" i="1"/>
  <c r="P15" i="1"/>
  <c r="U14" i="1"/>
  <c r="T14" i="1"/>
  <c r="S14" i="1"/>
  <c r="T13" i="1"/>
  <c r="S13" i="1"/>
  <c r="P13" i="1"/>
  <c r="U12" i="1"/>
  <c r="T12" i="1"/>
  <c r="S12" i="1"/>
</calcChain>
</file>

<file path=xl/sharedStrings.xml><?xml version="1.0" encoding="utf-8"?>
<sst xmlns="http://schemas.openxmlformats.org/spreadsheetml/2006/main" count="67" uniqueCount="35">
  <si>
    <t>Таблица 3</t>
  </si>
  <si>
    <t>ЭКОНОМИЧЕСКИЙ РАСЧЕТ РАСХОДОВ НА ИСПОЛНЕНИЕ МЕРОПРИЯТИЙ ПОДПРОГРАММЫ</t>
  </si>
  <si>
    <t>№ п/п</t>
  </si>
  <si>
    <t>Подпрограммные мероприятия</t>
  </si>
  <si>
    <t>Ед. изм.</t>
  </si>
  <si>
    <t>Объем в натуральных показателях</t>
  </si>
  <si>
    <t>Стоимость единицы натурального показателя, тыс. рублей</t>
  </si>
  <si>
    <t>Плановая потребность в средствах, тыс. рублей</t>
  </si>
  <si>
    <t>Капитальный ремонт, установка и монтаж ограждений территорий муниципальных общеобразовательных учреждений.</t>
  </si>
  <si>
    <t>м.п.</t>
  </si>
  <si>
    <t>Проверка достоверности определения сметной стоимости капитального ремонта, установки и монтажа ограждений территорий муниципальных общеобразовательных учреждений.</t>
  </si>
  <si>
    <t>кол-во</t>
  </si>
  <si>
    <t>Капитальный ремонт, установка и монтаж ограждений территорий муниципальных учреждений управления физической культуры и спорта.</t>
  </si>
  <si>
    <t>-</t>
  </si>
  <si>
    <t>Проверка достоверности определения сметной стоимости капитального ремонта, установки и монтажа ограждений территорий муниципальных учреждений управления физической культуры и спорта.</t>
  </si>
  <si>
    <t>Капитальный ремонт, установка и монтаж ограждений территорий муниципальных дошкольных образовательных учреждений.</t>
  </si>
  <si>
    <t>Проверка достоверности определения сметной стоимости капитального ремонта, установки и монтажа ограждений территорий муниципальных дошкольных образовательных учреждений.</t>
  </si>
  <si>
    <t>Приобретение в собственность муниципального образования «Город Томск» и установка систем видеонаблюдения в муниципальных общеобразовательных учреждениях.</t>
  </si>
  <si>
    <t>ед.</t>
  </si>
  <si>
    <t>Приобретение в собственность муниципального образования «Город Томск» и установка систем видеонаблюдения в муниципальных дошкольных образовательных учреждениях.</t>
  </si>
  <si>
    <t>Приобретение в собственность муниципального образования «Город Томск» и установка систем видеонаблюдения в районах дислокации муниципальных учреждений дополнительного образования.</t>
  </si>
  <si>
    <t>Приобретение в собственность муниципального образования «Город Томск» и установка систем видеонаблюдения в муниципальных учреждений управления культуры.</t>
  </si>
  <si>
    <t>Приобретение в собственность муниципального образования «Город Томск» и установка систем видеонаблюдения в муниципальных учреждениях дополнительного образования управления физической культуры и спорта.</t>
  </si>
  <si>
    <t>Капитальный ремонт, установка и монтаж ограждений территорий муниципальных учреждений дополнительного образования.</t>
  </si>
  <si>
    <t>Проверка достоверности определения сметной стоимости капитального ремонта, установки и монтажа ограждений территорий муниципальных учреждений дополнительного образования.</t>
  </si>
  <si>
    <t>Капитальный ремонт, установка и монтаж ограждений территорий муниципальных учреждений управления культуры.</t>
  </si>
  <si>
    <t>Проверка достоверности определения сметной стоимости капитального ремонта, установки и монтажа ограждений территорий муниципальных учреждений управления культуры.</t>
  </si>
  <si>
    <t>Текущий ремонт асфальтового покрытия территорий муниципальных дошкольных образовательных учреждений.</t>
  </si>
  <si>
    <t>Текущий ремонт асфальтового покрытия территорий муниципальных общеобразовательных учреждений.</t>
  </si>
  <si>
    <t>Текущий ремонт асфальтового покрытия территорий муниципальных учреждений дополнительного образования.</t>
  </si>
  <si>
    <t>Разработка ПСД  автоматических пожарных сигнализаций (АПС) и систем оповещения и управления эвакуацией (СОУЭ) в муниципальных   учреждениях дополнительного образования.</t>
  </si>
  <si>
    <t>Текущий ремонт асфальтового покрытия территорий муниципальных учреждений управления культуры.</t>
  </si>
  <si>
    <t>Приобретение в собственность муниципального образования «Город Томск» и установка систем видеонаблюдения в муниципальных учреждениях  управления физической культуры и спорта.</t>
  </si>
  <si>
    <t>Текущий ремонт асфальтового покрытия территорий муниципальных учреждений дополнительного образования управления физической культуры и спорта.</t>
  </si>
  <si>
    <t>Приложение 7 к постановлению
администрации Города Томска
от 30.01.2024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</si>
</sst>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#,##0.0"/>
    <numFmt numFmtId="166" formatCode="0.000"/>
    <numFmt numFmtId="167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7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justify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2" fontId="9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4"/>
  <sheetViews>
    <sheetView tabSelected="1" view="pageLayout" topLeftCell="I4" zoomScaleNormal="100" zoomScaleSheetLayoutView="75" workbookViewId="0">
      <selection activeCell="AA4" sqref="AA4:AD4"/>
    </sheetView>
  </sheetViews>
  <sheetFormatPr defaultColWidth="8.88671875" defaultRowHeight="13.8" x14ac:dyDescent="0.3"/>
  <cols>
    <col min="1" max="1" width="7.5546875" style="1" customWidth="1"/>
    <col min="2" max="2" width="42.33203125" style="1" customWidth="1"/>
    <col min="3" max="3" width="8.88671875" style="1"/>
    <col min="4" max="6" width="9.109375" style="1" bestFit="1" customWidth="1"/>
    <col min="7" max="12" width="9.109375" style="1" customWidth="1"/>
    <col min="13" max="14" width="10.5546875" style="1" bestFit="1" customWidth="1"/>
    <col min="15" max="16" width="11.6640625" style="1" customWidth="1"/>
    <col min="17" max="17" width="10.33203125" style="1" customWidth="1"/>
    <col min="18" max="24" width="9.6640625" style="1" bestFit="1" customWidth="1"/>
    <col min="25" max="25" width="9.88671875" style="1" bestFit="1" customWidth="1"/>
    <col min="26" max="26" width="12.88671875" style="1" customWidth="1"/>
    <col min="27" max="27" width="11" style="1" customWidth="1"/>
    <col min="28" max="28" width="11.6640625" style="1" customWidth="1"/>
    <col min="29" max="30" width="9.6640625" style="1" bestFit="1" customWidth="1"/>
    <col min="31" max="16384" width="8.88671875" style="1"/>
  </cols>
  <sheetData>
    <row r="2" spans="1:30" ht="14.4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34.200000000000003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s="4" customFormat="1" ht="52.5" customHeigh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S4" s="2"/>
      <c r="T4" s="2"/>
      <c r="U4" s="2"/>
      <c r="V4" s="2"/>
      <c r="W4" s="2"/>
      <c r="AA4" s="38" t="s">
        <v>34</v>
      </c>
      <c r="AB4" s="38"/>
      <c r="AC4" s="38"/>
      <c r="AD4" s="38"/>
    </row>
    <row r="5" spans="1:30" s="4" customFormat="1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S5" s="2"/>
      <c r="T5" s="2"/>
      <c r="U5" s="2"/>
      <c r="V5" s="2"/>
      <c r="W5" s="2"/>
    </row>
    <row r="6" spans="1:30" s="4" customFormat="1" ht="17.399999999999999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M6" s="5" t="s">
        <v>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30" s="4" customFormat="1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S7" s="2"/>
      <c r="T7" s="2"/>
      <c r="U7" s="2"/>
      <c r="V7" s="2"/>
      <c r="W7" s="2"/>
    </row>
    <row r="8" spans="1:30" customFormat="1" ht="18.75" customHeight="1" thickBot="1" x14ac:dyDescent="0.35">
      <c r="A8" s="6"/>
      <c r="R8" s="7"/>
      <c r="S8" s="7"/>
      <c r="T8" s="7"/>
      <c r="U8" s="7"/>
      <c r="V8" s="7"/>
      <c r="W8" s="7"/>
      <c r="X8" s="8"/>
      <c r="AC8" s="39" t="s">
        <v>0</v>
      </c>
      <c r="AD8" s="39"/>
    </row>
    <row r="9" spans="1:30" s="9" customFormat="1" ht="19.2" customHeight="1" x14ac:dyDescent="0.25">
      <c r="A9" s="40" t="s">
        <v>2</v>
      </c>
      <c r="B9" s="40" t="s">
        <v>3</v>
      </c>
      <c r="C9" s="40" t="s">
        <v>4</v>
      </c>
      <c r="D9" s="43" t="s">
        <v>5</v>
      </c>
      <c r="E9" s="43"/>
      <c r="F9" s="43"/>
      <c r="G9" s="43"/>
      <c r="H9" s="43"/>
      <c r="I9" s="43"/>
      <c r="J9" s="43"/>
      <c r="K9" s="43"/>
      <c r="L9" s="44"/>
      <c r="M9" s="43" t="s">
        <v>6</v>
      </c>
      <c r="N9" s="43"/>
      <c r="O9" s="43"/>
      <c r="P9" s="43"/>
      <c r="Q9" s="43"/>
      <c r="R9" s="43"/>
      <c r="S9" s="43"/>
      <c r="T9" s="43"/>
      <c r="U9" s="44"/>
      <c r="V9" s="43" t="s">
        <v>7</v>
      </c>
      <c r="W9" s="43"/>
      <c r="X9" s="43"/>
      <c r="Y9" s="43"/>
      <c r="Z9" s="43"/>
      <c r="AA9" s="43"/>
      <c r="AB9" s="43"/>
      <c r="AC9" s="43"/>
      <c r="AD9" s="44"/>
    </row>
    <row r="10" spans="1:30" s="9" customFormat="1" ht="18.600000000000001" customHeight="1" thickBot="1" x14ac:dyDescent="0.3">
      <c r="A10" s="41"/>
      <c r="B10" s="41"/>
      <c r="C10" s="41"/>
      <c r="D10" s="45"/>
      <c r="E10" s="45"/>
      <c r="F10" s="45"/>
      <c r="G10" s="45"/>
      <c r="H10" s="45"/>
      <c r="I10" s="45"/>
      <c r="J10" s="45"/>
      <c r="K10" s="45"/>
      <c r="L10" s="46"/>
      <c r="M10" s="45"/>
      <c r="N10" s="45"/>
      <c r="O10" s="45"/>
      <c r="P10" s="45"/>
      <c r="Q10" s="45"/>
      <c r="R10" s="45"/>
      <c r="S10" s="45"/>
      <c r="T10" s="45"/>
      <c r="U10" s="46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s="9" customFormat="1" ht="23.4" customHeight="1" thickBot="1" x14ac:dyDescent="0.3">
      <c r="A11" s="42"/>
      <c r="B11" s="42"/>
      <c r="C11" s="42"/>
      <c r="D11" s="10">
        <v>2017</v>
      </c>
      <c r="E11" s="10">
        <v>2018</v>
      </c>
      <c r="F11" s="10">
        <v>2019</v>
      </c>
      <c r="G11" s="10">
        <v>2020</v>
      </c>
      <c r="H11" s="10">
        <v>2021</v>
      </c>
      <c r="I11" s="10">
        <v>2022</v>
      </c>
      <c r="J11" s="10">
        <v>2023</v>
      </c>
      <c r="K11" s="10">
        <v>2024</v>
      </c>
      <c r="L11" s="10">
        <v>2025</v>
      </c>
      <c r="M11" s="10">
        <v>2017</v>
      </c>
      <c r="N11" s="10">
        <v>2018</v>
      </c>
      <c r="O11" s="10">
        <v>2019</v>
      </c>
      <c r="P11" s="10">
        <v>2020</v>
      </c>
      <c r="Q11" s="10">
        <v>2021</v>
      </c>
      <c r="R11" s="10">
        <v>2022</v>
      </c>
      <c r="S11" s="10">
        <v>2023</v>
      </c>
      <c r="T11" s="10">
        <v>2024</v>
      </c>
      <c r="U11" s="10">
        <v>2025</v>
      </c>
      <c r="V11" s="10">
        <v>2017</v>
      </c>
      <c r="W11" s="10">
        <v>2018</v>
      </c>
      <c r="X11" s="10">
        <v>2019</v>
      </c>
      <c r="Y11" s="10">
        <v>2020</v>
      </c>
      <c r="Z11" s="10">
        <v>2021</v>
      </c>
      <c r="AA11" s="10">
        <v>2022</v>
      </c>
      <c r="AB11" s="10">
        <v>2023</v>
      </c>
      <c r="AC11" s="10">
        <v>2024</v>
      </c>
      <c r="AD11" s="10">
        <v>2025</v>
      </c>
    </row>
    <row r="12" spans="1:30" s="22" customFormat="1" ht="51.6" customHeight="1" thickBot="1" x14ac:dyDescent="0.35">
      <c r="A12" s="11">
        <v>1</v>
      </c>
      <c r="B12" s="12" t="s">
        <v>8</v>
      </c>
      <c r="C12" s="13" t="s">
        <v>9</v>
      </c>
      <c r="D12" s="13">
        <v>2030.8</v>
      </c>
      <c r="E12" s="14">
        <v>1195.79</v>
      </c>
      <c r="F12" s="14"/>
      <c r="G12" s="15"/>
      <c r="H12" s="16"/>
      <c r="I12" s="16"/>
      <c r="J12" s="16">
        <v>3093</v>
      </c>
      <c r="K12" s="10">
        <v>2253.3000000000002</v>
      </c>
      <c r="L12" s="10">
        <v>744.1</v>
      </c>
      <c r="M12" s="17">
        <v>1.88005</v>
      </c>
      <c r="N12" s="18">
        <v>3.0489999999999999</v>
      </c>
      <c r="O12" s="18"/>
      <c r="P12" s="15"/>
      <c r="Q12" s="16"/>
      <c r="R12" s="16"/>
      <c r="S12" s="16">
        <f t="shared" ref="S12:U15" si="0">AB12/J12</f>
        <v>6.09692854833495</v>
      </c>
      <c r="T12" s="16">
        <f t="shared" si="0"/>
        <v>8.0242311276794034</v>
      </c>
      <c r="U12" s="16">
        <f t="shared" si="0"/>
        <v>6.8278457196613358</v>
      </c>
      <c r="V12" s="19">
        <v>3818</v>
      </c>
      <c r="W12" s="20">
        <v>3645.8</v>
      </c>
      <c r="X12" s="20"/>
      <c r="Y12" s="15"/>
      <c r="Z12" s="16"/>
      <c r="AA12" s="16"/>
      <c r="AB12" s="16">
        <v>18857.8</v>
      </c>
      <c r="AC12" s="21">
        <v>18081</v>
      </c>
      <c r="AD12" s="21">
        <v>5080.6000000000004</v>
      </c>
    </row>
    <row r="13" spans="1:30" s="22" customFormat="1" ht="75" customHeight="1" thickBot="1" x14ac:dyDescent="0.35">
      <c r="A13" s="11">
        <v>2</v>
      </c>
      <c r="B13" s="23" t="s">
        <v>10</v>
      </c>
      <c r="C13" s="11" t="s">
        <v>11</v>
      </c>
      <c r="D13" s="11">
        <v>1</v>
      </c>
      <c r="E13" s="10">
        <v>5</v>
      </c>
      <c r="F13" s="10"/>
      <c r="G13" s="24">
        <v>11</v>
      </c>
      <c r="H13" s="24"/>
      <c r="I13" s="24">
        <v>3</v>
      </c>
      <c r="J13" s="10">
        <v>4</v>
      </c>
      <c r="K13" s="10">
        <v>2</v>
      </c>
      <c r="L13" s="10">
        <v>3</v>
      </c>
      <c r="M13" s="25">
        <v>2.4</v>
      </c>
      <c r="N13" s="21">
        <v>3.62</v>
      </c>
      <c r="O13" s="21"/>
      <c r="P13" s="15">
        <f>Y13/G13</f>
        <v>3.5909090909090908</v>
      </c>
      <c r="Q13" s="16"/>
      <c r="R13" s="16">
        <v>3.07</v>
      </c>
      <c r="S13" s="16">
        <f t="shared" si="0"/>
        <v>10</v>
      </c>
      <c r="T13" s="16">
        <f t="shared" si="0"/>
        <v>10</v>
      </c>
      <c r="U13" s="21">
        <v>10</v>
      </c>
      <c r="V13" s="25">
        <v>2.4</v>
      </c>
      <c r="W13" s="20">
        <v>18.100000000000001</v>
      </c>
      <c r="X13" s="21"/>
      <c r="Y13" s="16">
        <v>39.5</v>
      </c>
      <c r="Z13" s="16"/>
      <c r="AA13" s="16">
        <v>9.1999999999999993</v>
      </c>
      <c r="AB13" s="21">
        <v>40</v>
      </c>
      <c r="AC13" s="21">
        <v>20</v>
      </c>
      <c r="AD13" s="21">
        <v>30</v>
      </c>
    </row>
    <row r="14" spans="1:30" s="22" customFormat="1" ht="63" customHeight="1" thickBot="1" x14ac:dyDescent="0.35">
      <c r="A14" s="11">
        <v>3</v>
      </c>
      <c r="B14" s="23" t="s">
        <v>12</v>
      </c>
      <c r="C14" s="11" t="s">
        <v>9</v>
      </c>
      <c r="D14" s="11" t="s">
        <v>13</v>
      </c>
      <c r="E14" s="10">
        <v>879.37</v>
      </c>
      <c r="F14" s="10"/>
      <c r="G14" s="26"/>
      <c r="H14" s="21"/>
      <c r="I14" s="21"/>
      <c r="J14" s="21">
        <v>1272.9000000000001</v>
      </c>
      <c r="K14" s="10">
        <v>1538.6</v>
      </c>
      <c r="L14" s="10">
        <v>517.79999999999995</v>
      </c>
      <c r="M14" s="11" t="s">
        <v>13</v>
      </c>
      <c r="N14" s="27">
        <v>2.59</v>
      </c>
      <c r="O14" s="27"/>
      <c r="P14" s="15"/>
      <c r="Q14" s="16"/>
      <c r="R14" s="16"/>
      <c r="S14" s="16">
        <f t="shared" si="0"/>
        <v>6.2999450074632719</v>
      </c>
      <c r="T14" s="16">
        <f t="shared" si="0"/>
        <v>6.3453789158975695</v>
      </c>
      <c r="U14" s="16">
        <f t="shared" si="0"/>
        <v>6.3503283120896103</v>
      </c>
      <c r="V14" s="25" t="s">
        <v>13</v>
      </c>
      <c r="W14" s="20">
        <v>2277.5</v>
      </c>
      <c r="X14" s="21"/>
      <c r="Y14" s="28"/>
      <c r="Z14" s="28"/>
      <c r="AA14" s="16"/>
      <c r="AB14" s="16">
        <v>8019.2</v>
      </c>
      <c r="AC14" s="21">
        <v>9763</v>
      </c>
      <c r="AD14" s="21">
        <v>3288.2</v>
      </c>
    </row>
    <row r="15" spans="1:30" s="22" customFormat="1" ht="78.75" customHeight="1" thickBot="1" x14ac:dyDescent="0.35">
      <c r="A15" s="11">
        <v>4</v>
      </c>
      <c r="B15" s="23" t="s">
        <v>14</v>
      </c>
      <c r="C15" s="11" t="s">
        <v>11</v>
      </c>
      <c r="D15" s="11">
        <v>1</v>
      </c>
      <c r="E15" s="10">
        <v>3</v>
      </c>
      <c r="F15" s="10"/>
      <c r="G15" s="24">
        <v>1</v>
      </c>
      <c r="H15" s="24"/>
      <c r="I15" s="24"/>
      <c r="J15" s="10">
        <v>2</v>
      </c>
      <c r="K15" s="10">
        <v>2</v>
      </c>
      <c r="L15" s="10">
        <v>2</v>
      </c>
      <c r="M15" s="25">
        <v>2.8</v>
      </c>
      <c r="N15" s="21">
        <v>3.1665999999999999</v>
      </c>
      <c r="O15" s="21"/>
      <c r="P15" s="15">
        <f>Y15/G15</f>
        <v>3.1</v>
      </c>
      <c r="Q15" s="16"/>
      <c r="R15" s="16"/>
      <c r="S15" s="16">
        <f t="shared" si="0"/>
        <v>10</v>
      </c>
      <c r="T15" s="16">
        <f t="shared" si="0"/>
        <v>10</v>
      </c>
      <c r="U15" s="21">
        <v>10</v>
      </c>
      <c r="V15" s="25">
        <v>2.8</v>
      </c>
      <c r="W15" s="20">
        <v>9.5</v>
      </c>
      <c r="X15" s="21"/>
      <c r="Y15" s="28">
        <v>3.1</v>
      </c>
      <c r="Z15" s="28"/>
      <c r="AA15" s="16"/>
      <c r="AB15" s="16">
        <v>20</v>
      </c>
      <c r="AC15" s="21">
        <v>20</v>
      </c>
      <c r="AD15" s="21">
        <v>20</v>
      </c>
    </row>
    <row r="16" spans="1:30" ht="46.2" customHeight="1" thickBot="1" x14ac:dyDescent="0.35">
      <c r="A16" s="11">
        <v>5</v>
      </c>
      <c r="B16" s="23" t="s">
        <v>15</v>
      </c>
      <c r="C16" s="11" t="s">
        <v>9</v>
      </c>
      <c r="D16" s="11">
        <v>1675</v>
      </c>
      <c r="E16" s="10">
        <v>4156.93</v>
      </c>
      <c r="F16" s="10"/>
      <c r="G16" s="10"/>
      <c r="H16" s="14"/>
      <c r="I16" s="14"/>
      <c r="J16" s="14"/>
      <c r="K16" s="14"/>
      <c r="L16" s="14"/>
      <c r="M16" s="11">
        <v>2.7540089999999999</v>
      </c>
      <c r="N16" s="10">
        <v>2.9748000000000001</v>
      </c>
      <c r="O16" s="10"/>
      <c r="P16" s="10"/>
      <c r="Q16" s="21"/>
      <c r="R16" s="21"/>
      <c r="S16" s="21"/>
      <c r="T16" s="21"/>
      <c r="U16" s="21"/>
      <c r="V16" s="25">
        <v>4613.1000000000004</v>
      </c>
      <c r="W16" s="20">
        <v>12366.2</v>
      </c>
      <c r="X16" s="21"/>
      <c r="Y16" s="21"/>
      <c r="Z16" s="21"/>
      <c r="AA16" s="21"/>
      <c r="AB16" s="21"/>
      <c r="AC16" s="21"/>
      <c r="AD16" s="21"/>
    </row>
    <row r="17" spans="1:30" ht="78" customHeight="1" thickBot="1" x14ac:dyDescent="0.35">
      <c r="A17" s="11">
        <v>6</v>
      </c>
      <c r="B17" s="23" t="s">
        <v>16</v>
      </c>
      <c r="C17" s="11" t="s">
        <v>11</v>
      </c>
      <c r="D17" s="11">
        <v>5</v>
      </c>
      <c r="E17" s="10">
        <v>13</v>
      </c>
      <c r="F17" s="10"/>
      <c r="G17" s="10"/>
      <c r="H17" s="10"/>
      <c r="I17" s="10"/>
      <c r="J17" s="10"/>
      <c r="K17" s="10"/>
      <c r="L17" s="10"/>
      <c r="M17" s="11">
        <v>5.78</v>
      </c>
      <c r="N17" s="10">
        <v>5.923</v>
      </c>
      <c r="O17" s="10"/>
      <c r="P17" s="10"/>
      <c r="Q17" s="21"/>
      <c r="R17" s="21"/>
      <c r="S17" s="21"/>
      <c r="T17" s="21"/>
      <c r="U17" s="21"/>
      <c r="V17" s="25">
        <v>28.9</v>
      </c>
      <c r="W17" s="20">
        <v>77</v>
      </c>
      <c r="X17" s="21"/>
      <c r="Y17" s="21"/>
      <c r="Z17" s="21"/>
      <c r="AA17" s="21"/>
      <c r="AB17" s="21"/>
      <c r="AC17" s="21"/>
      <c r="AD17" s="21"/>
    </row>
    <row r="18" spans="1:30" s="22" customFormat="1" ht="84" customHeight="1" thickBot="1" x14ac:dyDescent="0.35">
      <c r="A18" s="11">
        <v>7</v>
      </c>
      <c r="B18" s="23" t="s">
        <v>17</v>
      </c>
      <c r="C18" s="11" t="s">
        <v>18</v>
      </c>
      <c r="D18" s="11">
        <v>9</v>
      </c>
      <c r="E18" s="10">
        <v>23</v>
      </c>
      <c r="F18" s="10">
        <v>15</v>
      </c>
      <c r="G18" s="10"/>
      <c r="H18" s="10"/>
      <c r="I18" s="10"/>
      <c r="J18" s="10"/>
      <c r="K18" s="10"/>
      <c r="L18" s="10"/>
      <c r="M18" s="11">
        <v>220</v>
      </c>
      <c r="N18" s="10">
        <v>316.26087000000001</v>
      </c>
      <c r="O18" s="10">
        <v>326.63330000000002</v>
      </c>
      <c r="P18" s="10"/>
      <c r="Q18" s="21"/>
      <c r="R18" s="21"/>
      <c r="S18" s="21"/>
      <c r="T18" s="21"/>
      <c r="U18" s="21"/>
      <c r="V18" s="25">
        <v>1980</v>
      </c>
      <c r="W18" s="20">
        <v>7274</v>
      </c>
      <c r="X18" s="21">
        <v>4899.5</v>
      </c>
      <c r="Y18" s="21"/>
      <c r="Z18" s="21"/>
      <c r="AA18" s="21"/>
      <c r="AB18" s="21"/>
      <c r="AC18" s="21"/>
      <c r="AD18" s="21"/>
    </row>
    <row r="19" spans="1:30" s="22" customFormat="1" ht="84" customHeight="1" thickBot="1" x14ac:dyDescent="0.35">
      <c r="A19" s="11">
        <v>8</v>
      </c>
      <c r="B19" s="23" t="s">
        <v>19</v>
      </c>
      <c r="C19" s="11" t="s">
        <v>18</v>
      </c>
      <c r="D19" s="11">
        <v>28</v>
      </c>
      <c r="E19" s="10"/>
      <c r="F19" s="10"/>
      <c r="G19" s="10"/>
      <c r="H19" s="10"/>
      <c r="I19" s="10"/>
      <c r="J19" s="10"/>
      <c r="K19" s="10"/>
      <c r="L19" s="10"/>
      <c r="M19" s="11">
        <v>364.07143000000002</v>
      </c>
      <c r="N19" s="10"/>
      <c r="O19" s="10"/>
      <c r="P19" s="10"/>
      <c r="Q19" s="21"/>
      <c r="R19" s="21"/>
      <c r="S19" s="21"/>
      <c r="T19" s="21"/>
      <c r="U19" s="21"/>
      <c r="V19" s="25">
        <v>10194</v>
      </c>
      <c r="W19" s="20"/>
      <c r="X19" s="21"/>
      <c r="Y19" s="21"/>
      <c r="Z19" s="21"/>
      <c r="AA19" s="21"/>
      <c r="AB19" s="21"/>
      <c r="AC19" s="21"/>
      <c r="AD19" s="21"/>
    </row>
    <row r="20" spans="1:30" s="22" customFormat="1" ht="92.25" customHeight="1" thickBot="1" x14ac:dyDescent="0.35">
      <c r="A20" s="11">
        <v>9</v>
      </c>
      <c r="B20" s="23" t="s">
        <v>20</v>
      </c>
      <c r="C20" s="11" t="s">
        <v>18</v>
      </c>
      <c r="D20" s="11"/>
      <c r="E20" s="10">
        <v>27</v>
      </c>
      <c r="F20" s="10">
        <v>14</v>
      </c>
      <c r="G20" s="10"/>
      <c r="H20" s="10"/>
      <c r="I20" s="10"/>
      <c r="J20" s="10"/>
      <c r="K20" s="10"/>
      <c r="L20" s="10"/>
      <c r="M20" s="11" t="s">
        <v>13</v>
      </c>
      <c r="N20" s="10">
        <v>181.48148</v>
      </c>
      <c r="O20" s="10">
        <v>225.71</v>
      </c>
      <c r="P20" s="10">
        <v>0</v>
      </c>
      <c r="Q20" s="21"/>
      <c r="R20" s="21"/>
      <c r="S20" s="21"/>
      <c r="T20" s="21"/>
      <c r="U20" s="21"/>
      <c r="V20" s="25" t="s">
        <v>13</v>
      </c>
      <c r="W20" s="20">
        <v>4900</v>
      </c>
      <c r="X20" s="21">
        <v>3160</v>
      </c>
      <c r="Y20" s="21"/>
      <c r="Z20" s="21"/>
      <c r="AA20" s="21"/>
      <c r="AB20" s="21"/>
      <c r="AC20" s="21"/>
      <c r="AD20" s="21"/>
    </row>
    <row r="21" spans="1:30" s="22" customFormat="1" ht="83.25" customHeight="1" thickBot="1" x14ac:dyDescent="0.35">
      <c r="A21" s="11">
        <v>10</v>
      </c>
      <c r="B21" s="23" t="s">
        <v>21</v>
      </c>
      <c r="C21" s="11" t="s">
        <v>18</v>
      </c>
      <c r="D21" s="11">
        <v>4</v>
      </c>
      <c r="E21" s="10">
        <v>3</v>
      </c>
      <c r="F21" s="10">
        <v>2</v>
      </c>
      <c r="G21" s="10">
        <v>5</v>
      </c>
      <c r="H21" s="10">
        <v>6</v>
      </c>
      <c r="I21" s="10">
        <v>6</v>
      </c>
      <c r="J21" s="10">
        <v>6</v>
      </c>
      <c r="K21" s="10">
        <v>6</v>
      </c>
      <c r="L21" s="10">
        <v>2</v>
      </c>
      <c r="M21" s="11">
        <v>85.75</v>
      </c>
      <c r="N21" s="10">
        <v>114.33334000000001</v>
      </c>
      <c r="O21" s="10">
        <v>730</v>
      </c>
      <c r="P21" s="10">
        <v>308.83999999999997</v>
      </c>
      <c r="Q21" s="29">
        <v>133.47999999999999</v>
      </c>
      <c r="R21" s="29">
        <v>139.94</v>
      </c>
      <c r="S21" s="29">
        <v>139.94</v>
      </c>
      <c r="T21" s="29">
        <v>139.94</v>
      </c>
      <c r="U21" s="21">
        <v>419.8</v>
      </c>
      <c r="V21" s="25">
        <v>343</v>
      </c>
      <c r="W21" s="20">
        <v>343</v>
      </c>
      <c r="X21" s="21">
        <v>1460</v>
      </c>
      <c r="Y21" s="21">
        <v>1544.2</v>
      </c>
      <c r="Z21" s="21">
        <v>800.9</v>
      </c>
      <c r="AA21" s="21">
        <v>839.6</v>
      </c>
      <c r="AB21" s="21">
        <v>839.6</v>
      </c>
      <c r="AC21" s="21">
        <v>839.6</v>
      </c>
      <c r="AD21" s="21">
        <v>839.6</v>
      </c>
    </row>
    <row r="22" spans="1:30" ht="93" customHeight="1" thickBot="1" x14ac:dyDescent="0.35">
      <c r="A22" s="11">
        <v>11</v>
      </c>
      <c r="B22" s="23" t="s">
        <v>22</v>
      </c>
      <c r="C22" s="11" t="s">
        <v>18</v>
      </c>
      <c r="D22" s="11">
        <v>9</v>
      </c>
      <c r="E22" s="10">
        <v>7</v>
      </c>
      <c r="F22" s="10">
        <v>1</v>
      </c>
      <c r="G22" s="10">
        <v>5</v>
      </c>
      <c r="H22" s="14">
        <v>3</v>
      </c>
      <c r="I22" s="14">
        <v>3</v>
      </c>
      <c r="J22" s="14"/>
      <c r="K22" s="14">
        <v>2</v>
      </c>
      <c r="L22" s="14"/>
      <c r="M22" s="11">
        <v>91.111109999999996</v>
      </c>
      <c r="N22" s="10">
        <v>117.14286</v>
      </c>
      <c r="O22" s="30">
        <v>820</v>
      </c>
      <c r="P22" s="30">
        <v>95</v>
      </c>
      <c r="Q22" s="30">
        <v>273.33</v>
      </c>
      <c r="R22" s="30">
        <v>273.33</v>
      </c>
      <c r="S22" s="30">
        <f>AC22/K22</f>
        <v>270</v>
      </c>
      <c r="T22" s="30"/>
      <c r="U22" s="30"/>
      <c r="V22" s="25">
        <v>820</v>
      </c>
      <c r="W22" s="20">
        <v>820</v>
      </c>
      <c r="X22" s="21">
        <v>820</v>
      </c>
      <c r="Y22" s="21">
        <v>475</v>
      </c>
      <c r="Z22" s="21">
        <v>820</v>
      </c>
      <c r="AA22" s="21">
        <v>820</v>
      </c>
      <c r="AB22" s="21"/>
      <c r="AC22" s="21">
        <v>540</v>
      </c>
      <c r="AD22" s="21"/>
    </row>
    <row r="23" spans="1:30" ht="54" customHeight="1" thickBot="1" x14ac:dyDescent="0.35">
      <c r="A23" s="11">
        <v>12</v>
      </c>
      <c r="B23" s="23" t="s">
        <v>23</v>
      </c>
      <c r="C23" s="11" t="s">
        <v>9</v>
      </c>
      <c r="D23" s="11" t="s">
        <v>13</v>
      </c>
      <c r="E23" s="11" t="s">
        <v>13</v>
      </c>
      <c r="F23" s="10"/>
      <c r="G23" s="28"/>
      <c r="H23" s="28"/>
      <c r="I23" s="16"/>
      <c r="J23" s="10">
        <v>1994.5</v>
      </c>
      <c r="K23" s="10">
        <v>4098.78</v>
      </c>
      <c r="L23" s="10">
        <v>1550</v>
      </c>
      <c r="M23" s="11" t="s">
        <v>13</v>
      </c>
      <c r="N23" s="11" t="s">
        <v>13</v>
      </c>
      <c r="O23" s="30"/>
      <c r="P23" s="16"/>
      <c r="Q23" s="16"/>
      <c r="R23" s="16"/>
      <c r="S23" s="16">
        <f>AB23/J23</f>
        <v>5.4981198295312108</v>
      </c>
      <c r="T23" s="16">
        <f>AC23/K23</f>
        <v>6.5079121104328612</v>
      </c>
      <c r="U23" s="16">
        <f>AD23/L23</f>
        <v>7</v>
      </c>
      <c r="V23" s="11" t="s">
        <v>13</v>
      </c>
      <c r="W23" s="20" t="s">
        <v>13</v>
      </c>
      <c r="X23" s="21"/>
      <c r="Y23" s="28"/>
      <c r="Z23" s="28"/>
      <c r="AA23" s="16"/>
      <c r="AB23" s="16">
        <v>10966</v>
      </c>
      <c r="AC23" s="21">
        <v>26674.5</v>
      </c>
      <c r="AD23" s="21">
        <v>10850</v>
      </c>
    </row>
    <row r="24" spans="1:30" s="22" customFormat="1" ht="78" customHeight="1" thickBot="1" x14ac:dyDescent="0.35">
      <c r="A24" s="11">
        <v>13</v>
      </c>
      <c r="B24" s="23" t="s">
        <v>24</v>
      </c>
      <c r="C24" s="11" t="s">
        <v>11</v>
      </c>
      <c r="D24" s="11"/>
      <c r="E24" s="10"/>
      <c r="F24" s="10"/>
      <c r="G24" s="31">
        <v>5</v>
      </c>
      <c r="H24" s="31"/>
      <c r="I24" s="31"/>
      <c r="J24" s="31">
        <v>1</v>
      </c>
      <c r="K24" s="10">
        <v>6</v>
      </c>
      <c r="L24" s="10">
        <v>2</v>
      </c>
      <c r="M24" s="11"/>
      <c r="N24" s="10"/>
      <c r="O24" s="30"/>
      <c r="P24" s="16">
        <f>Y24/G24</f>
        <v>3.16</v>
      </c>
      <c r="Q24" s="16"/>
      <c r="R24" s="16"/>
      <c r="S24" s="16">
        <f>AB24/J24</f>
        <v>10</v>
      </c>
      <c r="T24" s="16">
        <f>AC24/K24</f>
        <v>10</v>
      </c>
      <c r="U24" s="21">
        <v>10</v>
      </c>
      <c r="V24" s="25"/>
      <c r="W24" s="20"/>
      <c r="X24" s="21"/>
      <c r="Y24" s="16">
        <v>15.8</v>
      </c>
      <c r="Z24" s="16"/>
      <c r="AA24" s="16"/>
      <c r="AB24" s="16">
        <v>10</v>
      </c>
      <c r="AC24" s="21">
        <v>60</v>
      </c>
      <c r="AD24" s="21">
        <v>20</v>
      </c>
    </row>
    <row r="25" spans="1:30" s="22" customFormat="1" ht="57" customHeight="1" thickBot="1" x14ac:dyDescent="0.35">
      <c r="A25" s="11">
        <v>14</v>
      </c>
      <c r="B25" s="23" t="s">
        <v>25</v>
      </c>
      <c r="C25" s="11" t="s">
        <v>9</v>
      </c>
      <c r="D25" s="11" t="s">
        <v>13</v>
      </c>
      <c r="E25" s="10">
        <v>298.14</v>
      </c>
      <c r="F25" s="10"/>
      <c r="G25" s="16"/>
      <c r="H25" s="15"/>
      <c r="I25" s="15"/>
      <c r="J25" s="15">
        <v>452</v>
      </c>
      <c r="K25" s="10">
        <v>490</v>
      </c>
      <c r="L25" s="10"/>
      <c r="M25" s="11" t="s">
        <v>13</v>
      </c>
      <c r="N25" s="10">
        <v>3.0367999999999999</v>
      </c>
      <c r="O25" s="27"/>
      <c r="P25" s="16"/>
      <c r="Q25" s="16"/>
      <c r="R25" s="16"/>
      <c r="S25" s="16">
        <f>AB25/J25</f>
        <v>6.1951327433628318</v>
      </c>
      <c r="T25" s="16">
        <f t="shared" ref="T25" si="1">AC25/K25</f>
        <v>6.7</v>
      </c>
      <c r="U25" s="16"/>
      <c r="V25" s="11" t="s">
        <v>13</v>
      </c>
      <c r="W25" s="20">
        <v>905.4</v>
      </c>
      <c r="X25" s="21"/>
      <c r="Y25" s="16"/>
      <c r="Z25" s="15"/>
      <c r="AA25" s="15"/>
      <c r="AB25" s="21">
        <v>2800.2</v>
      </c>
      <c r="AC25" s="21">
        <v>3283</v>
      </c>
      <c r="AD25" s="21"/>
    </row>
    <row r="26" spans="1:30" s="22" customFormat="1" ht="77.25" customHeight="1" thickBot="1" x14ac:dyDescent="0.35">
      <c r="A26" s="11">
        <v>15</v>
      </c>
      <c r="B26" s="23" t="s">
        <v>26</v>
      </c>
      <c r="C26" s="11" t="s">
        <v>11</v>
      </c>
      <c r="D26" s="11"/>
      <c r="E26" s="10">
        <v>2</v>
      </c>
      <c r="F26" s="10"/>
      <c r="G26" s="24">
        <v>2</v>
      </c>
      <c r="H26" s="15"/>
      <c r="I26" s="15"/>
      <c r="J26" s="15">
        <v>0</v>
      </c>
      <c r="K26" s="10">
        <v>2</v>
      </c>
      <c r="L26" s="10"/>
      <c r="M26" s="11"/>
      <c r="N26" s="10">
        <v>2.7</v>
      </c>
      <c r="O26" s="30"/>
      <c r="P26" s="16">
        <f>Y26/G26</f>
        <v>3.4</v>
      </c>
      <c r="Q26" s="15"/>
      <c r="R26" s="15"/>
      <c r="S26" s="21">
        <v>0</v>
      </c>
      <c r="T26" s="21">
        <v>10</v>
      </c>
      <c r="U26" s="21"/>
      <c r="V26" s="25"/>
      <c r="W26" s="20">
        <v>5.4</v>
      </c>
      <c r="X26" s="21"/>
      <c r="Y26" s="16">
        <v>6.8</v>
      </c>
      <c r="Z26" s="15"/>
      <c r="AA26" s="15"/>
      <c r="AB26" s="21">
        <v>0</v>
      </c>
      <c r="AC26" s="21">
        <v>20</v>
      </c>
      <c r="AD26" s="21"/>
    </row>
    <row r="27" spans="1:30" s="22" customFormat="1" ht="48" customHeight="1" thickBot="1" x14ac:dyDescent="0.35">
      <c r="A27" s="11">
        <v>16</v>
      </c>
      <c r="B27" s="23" t="s">
        <v>27</v>
      </c>
      <c r="C27" s="11" t="s">
        <v>18</v>
      </c>
      <c r="D27" s="11"/>
      <c r="E27" s="10">
        <v>28</v>
      </c>
      <c r="F27" s="10">
        <v>22</v>
      </c>
      <c r="G27" s="10">
        <v>16</v>
      </c>
      <c r="H27" s="10">
        <v>21</v>
      </c>
      <c r="I27" s="10"/>
      <c r="J27" s="10"/>
      <c r="K27" s="10"/>
      <c r="L27" s="10"/>
      <c r="M27" s="11"/>
      <c r="N27" s="21">
        <v>508.68</v>
      </c>
      <c r="O27" s="21">
        <v>499.22719999999998</v>
      </c>
      <c r="P27" s="21">
        <v>484.26799999999997</v>
      </c>
      <c r="Q27" s="16">
        <f>Z27/H27</f>
        <v>645.04761904761904</v>
      </c>
      <c r="R27" s="16"/>
      <c r="S27" s="16"/>
      <c r="T27" s="21"/>
      <c r="U27" s="21"/>
      <c r="V27" s="30"/>
      <c r="W27" s="20">
        <v>14243.2</v>
      </c>
      <c r="X27" s="21">
        <v>10983</v>
      </c>
      <c r="Y27" s="21">
        <v>7748.3</v>
      </c>
      <c r="Z27" s="21">
        <v>13546</v>
      </c>
      <c r="AA27" s="21"/>
      <c r="AB27" s="21"/>
      <c r="AC27" s="21"/>
      <c r="AD27" s="21"/>
    </row>
    <row r="28" spans="1:30" ht="56.4" customHeight="1" thickBot="1" x14ac:dyDescent="0.35">
      <c r="A28" s="11">
        <v>17</v>
      </c>
      <c r="B28" s="23" t="s">
        <v>28</v>
      </c>
      <c r="C28" s="11" t="s">
        <v>18</v>
      </c>
      <c r="D28" s="11"/>
      <c r="E28" s="10">
        <v>10</v>
      </c>
      <c r="F28" s="10">
        <v>12</v>
      </c>
      <c r="G28" s="10">
        <v>14</v>
      </c>
      <c r="H28" s="14">
        <v>13</v>
      </c>
      <c r="I28" s="14"/>
      <c r="J28" s="14"/>
      <c r="K28" s="14"/>
      <c r="L28" s="14"/>
      <c r="M28" s="11"/>
      <c r="N28" s="10">
        <v>518.16999999999996</v>
      </c>
      <c r="O28" s="21">
        <v>631.46659999999997</v>
      </c>
      <c r="P28" s="21">
        <v>633.25</v>
      </c>
      <c r="Q28" s="21">
        <v>500</v>
      </c>
      <c r="R28" s="21"/>
      <c r="S28" s="21"/>
      <c r="T28" s="21"/>
      <c r="U28" s="21"/>
      <c r="V28" s="30"/>
      <c r="W28" s="20">
        <v>5181.7</v>
      </c>
      <c r="X28" s="21">
        <v>7577.6</v>
      </c>
      <c r="Y28" s="21">
        <v>8865.5</v>
      </c>
      <c r="Z28" s="21">
        <f>H28*Q28</f>
        <v>6500</v>
      </c>
      <c r="AA28" s="21"/>
      <c r="AB28" s="21"/>
      <c r="AC28" s="21"/>
      <c r="AD28" s="21"/>
    </row>
    <row r="29" spans="1:30" ht="51" customHeight="1" thickBot="1" x14ac:dyDescent="0.35">
      <c r="A29" s="11">
        <v>18</v>
      </c>
      <c r="B29" s="23" t="s">
        <v>29</v>
      </c>
      <c r="C29" s="11" t="s">
        <v>18</v>
      </c>
      <c r="D29" s="11"/>
      <c r="E29" s="10"/>
      <c r="F29" s="10">
        <v>1</v>
      </c>
      <c r="G29" s="10">
        <v>1</v>
      </c>
      <c r="H29" s="10">
        <v>3</v>
      </c>
      <c r="I29" s="10"/>
      <c r="J29" s="10"/>
      <c r="K29" s="10"/>
      <c r="L29" s="10"/>
      <c r="M29" s="11"/>
      <c r="N29" s="10"/>
      <c r="O29" s="21">
        <v>499.03</v>
      </c>
      <c r="P29" s="21">
        <v>500</v>
      </c>
      <c r="Q29" s="21">
        <v>500</v>
      </c>
      <c r="R29" s="21"/>
      <c r="S29" s="21"/>
      <c r="T29" s="21"/>
      <c r="U29" s="21"/>
      <c r="V29" s="25"/>
      <c r="W29" s="20"/>
      <c r="X29" s="21">
        <v>499.03</v>
      </c>
      <c r="Y29" s="21">
        <v>500</v>
      </c>
      <c r="Z29" s="21">
        <v>1500</v>
      </c>
      <c r="AA29" s="21"/>
      <c r="AB29" s="21"/>
      <c r="AC29" s="21"/>
      <c r="AD29" s="21"/>
    </row>
    <row r="30" spans="1:30" ht="79.2" customHeight="1" thickBot="1" x14ac:dyDescent="0.35">
      <c r="A30" s="13">
        <v>19</v>
      </c>
      <c r="B30" s="23" t="s">
        <v>30</v>
      </c>
      <c r="C30" s="11" t="s">
        <v>18</v>
      </c>
      <c r="D30" s="32"/>
      <c r="E30" s="13"/>
      <c r="F30" s="13">
        <v>1</v>
      </c>
      <c r="G30" s="10"/>
      <c r="H30" s="10"/>
      <c r="I30" s="10"/>
      <c r="J30" s="13"/>
      <c r="K30" s="32"/>
      <c r="L30" s="13"/>
      <c r="M30" s="32"/>
      <c r="N30" s="13"/>
      <c r="O30" s="19">
        <v>299</v>
      </c>
      <c r="P30" s="13"/>
      <c r="Q30" s="13"/>
      <c r="R30" s="13"/>
      <c r="S30" s="13"/>
      <c r="T30" s="13"/>
      <c r="U30" s="13"/>
      <c r="V30" s="13"/>
      <c r="W30" s="13"/>
      <c r="X30" s="19">
        <v>299</v>
      </c>
      <c r="Y30" s="13"/>
      <c r="Z30" s="13"/>
      <c r="AA30" s="13"/>
      <c r="AB30" s="13"/>
      <c r="AC30" s="13"/>
      <c r="AD30" s="13"/>
    </row>
    <row r="31" spans="1:30" ht="54" customHeight="1" thickBot="1" x14ac:dyDescent="0.35">
      <c r="A31" s="13">
        <v>20</v>
      </c>
      <c r="B31" s="23" t="s">
        <v>31</v>
      </c>
      <c r="C31" s="11" t="s">
        <v>18</v>
      </c>
      <c r="D31" s="32"/>
      <c r="E31" s="13"/>
      <c r="F31" s="13"/>
      <c r="G31" s="10">
        <v>1</v>
      </c>
      <c r="H31" s="10"/>
      <c r="I31" s="10">
        <v>1</v>
      </c>
      <c r="J31" s="13"/>
      <c r="K31" s="32"/>
      <c r="L31" s="13"/>
      <c r="M31" s="32"/>
      <c r="N31" s="13"/>
      <c r="O31" s="19"/>
      <c r="P31" s="19">
        <v>500</v>
      </c>
      <c r="Q31" s="13"/>
      <c r="R31" s="13">
        <v>599.29999999999995</v>
      </c>
      <c r="S31" s="13"/>
      <c r="T31" s="13"/>
      <c r="U31" s="13"/>
      <c r="V31" s="13"/>
      <c r="W31" s="13"/>
      <c r="X31" s="19"/>
      <c r="Y31" s="19">
        <v>500</v>
      </c>
      <c r="Z31" s="13"/>
      <c r="AA31" s="13">
        <v>599.29999999999995</v>
      </c>
      <c r="AB31" s="13"/>
      <c r="AC31" s="13"/>
      <c r="AD31" s="13"/>
    </row>
    <row r="32" spans="1:30" ht="99" customHeight="1" thickBot="1" x14ac:dyDescent="0.35">
      <c r="A32" s="33">
        <v>21</v>
      </c>
      <c r="B32" s="23" t="s">
        <v>32</v>
      </c>
      <c r="C32" s="32" t="s">
        <v>18</v>
      </c>
      <c r="D32" s="13"/>
      <c r="E32" s="32"/>
      <c r="F32" s="13"/>
      <c r="G32" s="32">
        <v>2</v>
      </c>
      <c r="H32" s="13"/>
      <c r="I32" s="32"/>
      <c r="J32" s="13">
        <v>1</v>
      </c>
      <c r="K32" s="32">
        <v>1</v>
      </c>
      <c r="L32" s="13"/>
      <c r="M32" s="32"/>
      <c r="N32" s="13"/>
      <c r="O32" s="34"/>
      <c r="P32" s="19">
        <v>172.5</v>
      </c>
      <c r="Q32" s="32"/>
      <c r="R32" s="13"/>
      <c r="S32" s="19">
        <v>820</v>
      </c>
      <c r="T32" s="19">
        <v>280</v>
      </c>
      <c r="U32" s="32"/>
      <c r="V32" s="13"/>
      <c r="W32" s="32"/>
      <c r="X32" s="19"/>
      <c r="Y32" s="34">
        <v>345</v>
      </c>
      <c r="Z32" s="13"/>
      <c r="AA32" s="32"/>
      <c r="AB32" s="19">
        <v>820</v>
      </c>
      <c r="AC32" s="19">
        <v>280</v>
      </c>
      <c r="AD32" s="13"/>
    </row>
    <row r="33" spans="1:30" ht="69" customHeight="1" thickBot="1" x14ac:dyDescent="0.35">
      <c r="A33" s="13">
        <v>22</v>
      </c>
      <c r="B33" s="23" t="s">
        <v>33</v>
      </c>
      <c r="C33" s="11" t="s">
        <v>18</v>
      </c>
      <c r="D33" s="32"/>
      <c r="E33" s="13"/>
      <c r="F33" s="13"/>
      <c r="G33" s="10">
        <v>1</v>
      </c>
      <c r="H33" s="10"/>
      <c r="I33" s="10"/>
      <c r="J33" s="13"/>
      <c r="K33" s="32"/>
      <c r="L33" s="13"/>
      <c r="M33" s="32"/>
      <c r="N33" s="13"/>
      <c r="O33" s="19"/>
      <c r="P33" s="19">
        <v>500</v>
      </c>
      <c r="Q33" s="13"/>
      <c r="R33" s="13"/>
      <c r="S33" s="13"/>
      <c r="T33" s="13"/>
      <c r="U33" s="13"/>
      <c r="V33" s="13"/>
      <c r="W33" s="13"/>
      <c r="X33" s="19"/>
      <c r="Y33" s="19">
        <v>500</v>
      </c>
      <c r="Z33" s="13"/>
      <c r="AA33" s="13"/>
      <c r="AB33" s="13"/>
      <c r="AC33" s="13"/>
      <c r="AD33" s="13"/>
    </row>
    <row r="34" spans="1:30" ht="22.95" customHeight="1" x14ac:dyDescent="0.3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6">
        <f>SUM(V12:V31)</f>
        <v>21802.2</v>
      </c>
      <c r="W34" s="36">
        <f>SUM(W12:W31)</f>
        <v>52066.8</v>
      </c>
      <c r="X34" s="36">
        <f>SUM(X12:X31)</f>
        <v>29698.129999999997</v>
      </c>
      <c r="Y34" s="36">
        <f t="shared" ref="Y34:AD34" si="2">SUM(Y12:Y33)</f>
        <v>20543.2</v>
      </c>
      <c r="Z34" s="36">
        <f t="shared" si="2"/>
        <v>23166.9</v>
      </c>
      <c r="AA34" s="36">
        <f t="shared" si="2"/>
        <v>2268.1000000000004</v>
      </c>
      <c r="AB34" s="36">
        <f t="shared" si="2"/>
        <v>42372.799999999996</v>
      </c>
      <c r="AC34" s="36">
        <f t="shared" si="2"/>
        <v>59581.1</v>
      </c>
      <c r="AD34" s="36">
        <f t="shared" si="2"/>
        <v>20128.400000000001</v>
      </c>
    </row>
  </sheetData>
  <mergeCells count="8">
    <mergeCell ref="AA4:AD4"/>
    <mergeCell ref="AC8:AD8"/>
    <mergeCell ref="A9:A11"/>
    <mergeCell ref="B9:B11"/>
    <mergeCell ref="C9:C11"/>
    <mergeCell ref="D9:L10"/>
    <mergeCell ref="M9:U10"/>
    <mergeCell ref="V9:AD10"/>
  </mergeCells>
  <pageMargins left="0.70866141732283472" right="0.70866141732283472" top="0.74803149606299213" bottom="0.74803149606299213" header="0.31496062992125984" footer="0.31496062992125984"/>
  <pageSetup paperSize="9" scale="39" firstPageNumber="46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Экономический расчёт расходов</vt:lpstr>
      <vt:lpstr>'Экономический расчёт расходов'!Область_печати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Ольга Александровна</dc:creator>
  <cp:lastModifiedBy>Витковская Светлана Михайловна</cp:lastModifiedBy>
  <cp:lastPrinted>2024-01-30T09:18:31Z</cp:lastPrinted>
  <dcterms:created xsi:type="dcterms:W3CDTF">2023-12-22T10:01:51Z</dcterms:created>
  <dcterms:modified xsi:type="dcterms:W3CDTF">2024-02-01T03:18:06Z</dcterms:modified>
</cp:coreProperties>
</file>